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1 성호자료\02 업무\02 관리팀\품의\입찰\2018학년\시설 미화 용역입찰 관련\"/>
    </mc:Choice>
  </mc:AlternateContent>
  <bookViews>
    <workbookView xWindow="6975" yWindow="540" windowWidth="15915" windowHeight="11625" firstSheet="1" activeTab="1"/>
  </bookViews>
  <sheets>
    <sheet name="Sheet5" sheetId="12" state="hidden" r:id="rId1"/>
    <sheet name="대학건물별 용도 사용현황" sheetId="1" r:id="rId2"/>
  </sheets>
  <definedNames>
    <definedName name="_xlnm._FilterDatabase" localSheetId="1" hidden="1">'대학건물별 용도 사용현황'!$A$5:$AD$1215</definedName>
    <definedName name="_xlnm.Print_Area" localSheetId="1">'대학건물별 용도 사용현황'!$A$1:$AB$1212</definedName>
    <definedName name="_xlnm.Print_Titles" localSheetId="1">'대학건물별 용도 사용현황'!$3:$5</definedName>
  </definedNames>
  <calcPr calcId="152511"/>
</workbook>
</file>

<file path=xl/calcChain.xml><?xml version="1.0" encoding="utf-8"?>
<calcChain xmlns="http://schemas.openxmlformats.org/spreadsheetml/2006/main">
  <c r="Z553" i="1" l="1"/>
  <c r="Z552" i="1"/>
  <c r="X523" i="1" l="1"/>
  <c r="X525" i="1" s="1"/>
  <c r="Z312" i="1" l="1"/>
  <c r="Z731" i="1" l="1"/>
  <c r="Z441" i="1" l="1"/>
  <c r="Z1069" i="1" l="1"/>
  <c r="Z74" i="1" l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73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48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24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6" i="1"/>
  <c r="F91" i="1"/>
  <c r="F93" i="1" s="1"/>
  <c r="G91" i="1"/>
  <c r="G93" i="1" s="1"/>
  <c r="H91" i="1"/>
  <c r="H93" i="1" s="1"/>
  <c r="I91" i="1"/>
  <c r="I93" i="1" s="1"/>
  <c r="J91" i="1"/>
  <c r="J93" i="1" s="1"/>
  <c r="K91" i="1"/>
  <c r="K93" i="1" s="1"/>
  <c r="L91" i="1"/>
  <c r="L93" i="1" s="1"/>
  <c r="M91" i="1"/>
  <c r="M93" i="1" s="1"/>
  <c r="N91" i="1"/>
  <c r="N93" i="1" s="1"/>
  <c r="O91" i="1"/>
  <c r="O93" i="1" s="1"/>
  <c r="P91" i="1"/>
  <c r="P93" i="1" s="1"/>
  <c r="Q91" i="1"/>
  <c r="Q93" i="1" s="1"/>
  <c r="R91" i="1"/>
  <c r="R93" i="1" s="1"/>
  <c r="S91" i="1"/>
  <c r="S93" i="1" s="1"/>
  <c r="T91" i="1"/>
  <c r="T93" i="1" s="1"/>
  <c r="U91" i="1"/>
  <c r="U93" i="1" s="1"/>
  <c r="V91" i="1"/>
  <c r="V93" i="1" s="1"/>
  <c r="W91" i="1"/>
  <c r="W93" i="1" s="1"/>
  <c r="X91" i="1"/>
  <c r="X93" i="1" s="1"/>
  <c r="Y91" i="1"/>
  <c r="Y93" i="1" s="1"/>
  <c r="Z92" i="1" s="1"/>
  <c r="E91" i="1"/>
  <c r="E93" i="1" s="1"/>
  <c r="F70" i="1"/>
  <c r="F72" i="1" s="1"/>
  <c r="G70" i="1"/>
  <c r="G72" i="1" s="1"/>
  <c r="H70" i="1"/>
  <c r="H72" i="1" s="1"/>
  <c r="I70" i="1"/>
  <c r="I72" i="1" s="1"/>
  <c r="J70" i="1"/>
  <c r="J72" i="1" s="1"/>
  <c r="K70" i="1"/>
  <c r="K72" i="1" s="1"/>
  <c r="L70" i="1"/>
  <c r="L72" i="1" s="1"/>
  <c r="M70" i="1"/>
  <c r="M72" i="1" s="1"/>
  <c r="N70" i="1"/>
  <c r="N72" i="1" s="1"/>
  <c r="O70" i="1"/>
  <c r="O72" i="1" s="1"/>
  <c r="P70" i="1"/>
  <c r="P72" i="1" s="1"/>
  <c r="Q70" i="1"/>
  <c r="Q72" i="1" s="1"/>
  <c r="R70" i="1"/>
  <c r="R72" i="1" s="1"/>
  <c r="S70" i="1"/>
  <c r="S72" i="1" s="1"/>
  <c r="T70" i="1"/>
  <c r="T72" i="1" s="1"/>
  <c r="U70" i="1"/>
  <c r="U72" i="1" s="1"/>
  <c r="V70" i="1"/>
  <c r="V72" i="1" s="1"/>
  <c r="W70" i="1"/>
  <c r="W72" i="1" s="1"/>
  <c r="X70" i="1"/>
  <c r="X72" i="1" s="1"/>
  <c r="Y70" i="1"/>
  <c r="Y72" i="1" s="1"/>
  <c r="Z71" i="1" s="1"/>
  <c r="E70" i="1"/>
  <c r="E72" i="1" s="1"/>
  <c r="F45" i="1"/>
  <c r="G45" i="1"/>
  <c r="G47" i="1" s="1"/>
  <c r="H45" i="1"/>
  <c r="H47" i="1" s="1"/>
  <c r="I45" i="1"/>
  <c r="I47" i="1" s="1"/>
  <c r="J45" i="1"/>
  <c r="J47" i="1" s="1"/>
  <c r="K45" i="1"/>
  <c r="K47" i="1" s="1"/>
  <c r="L45" i="1"/>
  <c r="L47" i="1" s="1"/>
  <c r="M45" i="1"/>
  <c r="M47" i="1" s="1"/>
  <c r="N45" i="1"/>
  <c r="N47" i="1" s="1"/>
  <c r="O45" i="1"/>
  <c r="O47" i="1" s="1"/>
  <c r="P45" i="1"/>
  <c r="P47" i="1" s="1"/>
  <c r="Q45" i="1"/>
  <c r="Q47" i="1" s="1"/>
  <c r="R45" i="1"/>
  <c r="R47" i="1" s="1"/>
  <c r="S45" i="1"/>
  <c r="S47" i="1" s="1"/>
  <c r="T45" i="1"/>
  <c r="T47" i="1" s="1"/>
  <c r="U45" i="1"/>
  <c r="U47" i="1" s="1"/>
  <c r="V45" i="1"/>
  <c r="V47" i="1" s="1"/>
  <c r="W45" i="1"/>
  <c r="W47" i="1" s="1"/>
  <c r="X45" i="1"/>
  <c r="X47" i="1" s="1"/>
  <c r="Y45" i="1"/>
  <c r="Y47" i="1" s="1"/>
  <c r="Z46" i="1" s="1"/>
  <c r="E45" i="1"/>
  <c r="E47" i="1" s="1"/>
  <c r="Y21" i="1"/>
  <c r="Y23" i="1" s="1"/>
  <c r="Z22" i="1" s="1"/>
  <c r="F21" i="1"/>
  <c r="F23" i="1" s="1"/>
  <c r="G21" i="1"/>
  <c r="G23" i="1" s="1"/>
  <c r="H21" i="1"/>
  <c r="H23" i="1" s="1"/>
  <c r="I21" i="1"/>
  <c r="I23" i="1" s="1"/>
  <c r="J21" i="1"/>
  <c r="J23" i="1" s="1"/>
  <c r="K21" i="1"/>
  <c r="K23" i="1" s="1"/>
  <c r="L21" i="1"/>
  <c r="L23" i="1" s="1"/>
  <c r="M21" i="1"/>
  <c r="M23" i="1" s="1"/>
  <c r="N21" i="1"/>
  <c r="N23" i="1" s="1"/>
  <c r="O21" i="1"/>
  <c r="O23" i="1" s="1"/>
  <c r="P21" i="1"/>
  <c r="P23" i="1" s="1"/>
  <c r="Q21" i="1"/>
  <c r="Q23" i="1" s="1"/>
  <c r="R21" i="1"/>
  <c r="R23" i="1" s="1"/>
  <c r="S21" i="1"/>
  <c r="S23" i="1" s="1"/>
  <c r="T21" i="1"/>
  <c r="T23" i="1" s="1"/>
  <c r="U21" i="1"/>
  <c r="U23" i="1" s="1"/>
  <c r="V21" i="1"/>
  <c r="V23" i="1" s="1"/>
  <c r="W21" i="1"/>
  <c r="W23" i="1" s="1"/>
  <c r="X21" i="1"/>
  <c r="X23" i="1" s="1"/>
  <c r="E21" i="1"/>
  <c r="F47" i="1" l="1"/>
  <c r="E23" i="1"/>
  <c r="Z70" i="1"/>
  <c r="Z72" i="1" s="1"/>
  <c r="Z91" i="1"/>
  <c r="Z93" i="1" s="1"/>
  <c r="Z45" i="1"/>
  <c r="Z47" i="1" s="1"/>
  <c r="Z21" i="1"/>
  <c r="Z23" i="1" s="1"/>
  <c r="Z466" i="1" l="1"/>
  <c r="Y1214" i="1" l="1"/>
  <c r="Z1096" i="1"/>
  <c r="Z1097" i="1"/>
  <c r="Z1098" i="1"/>
  <c r="Z1099" i="1"/>
  <c r="Z1095" i="1"/>
  <c r="Z1082" i="1"/>
  <c r="Z1083" i="1"/>
  <c r="Z1084" i="1"/>
  <c r="Z1085" i="1"/>
  <c r="Z1086" i="1"/>
  <c r="Z1087" i="1"/>
  <c r="Z1088" i="1"/>
  <c r="Z1089" i="1"/>
  <c r="Z1090" i="1"/>
  <c r="Z1091" i="1"/>
  <c r="Z1081" i="1"/>
  <c r="Z1064" i="1"/>
  <c r="Z1065" i="1"/>
  <c r="Z1066" i="1"/>
  <c r="Z1067" i="1"/>
  <c r="Z1068" i="1"/>
  <c r="Z1070" i="1"/>
  <c r="Z1071" i="1"/>
  <c r="Z1072" i="1"/>
  <c r="Z1073" i="1"/>
  <c r="Z1074" i="1"/>
  <c r="Z1075" i="1"/>
  <c r="Z1076" i="1"/>
  <c r="Z1077" i="1"/>
  <c r="Z1063" i="1"/>
  <c r="Z1053" i="1"/>
  <c r="Z1054" i="1"/>
  <c r="Z1055" i="1"/>
  <c r="Z1056" i="1"/>
  <c r="Z1057" i="1"/>
  <c r="Z1058" i="1"/>
  <c r="Z1059" i="1"/>
  <c r="Z1052" i="1"/>
  <c r="Y1104" i="1"/>
  <c r="F1100" i="1"/>
  <c r="F1102" i="1" s="1"/>
  <c r="G1100" i="1"/>
  <c r="G1102" i="1" s="1"/>
  <c r="H1100" i="1"/>
  <c r="H1102" i="1" s="1"/>
  <c r="I1100" i="1"/>
  <c r="I1102" i="1" s="1"/>
  <c r="J1100" i="1"/>
  <c r="J1102" i="1" s="1"/>
  <c r="K1100" i="1"/>
  <c r="K1102" i="1" s="1"/>
  <c r="L1100" i="1"/>
  <c r="L1102" i="1" s="1"/>
  <c r="M1100" i="1"/>
  <c r="M1102" i="1" s="1"/>
  <c r="N1100" i="1"/>
  <c r="N1102" i="1" s="1"/>
  <c r="O1100" i="1"/>
  <c r="O1102" i="1" s="1"/>
  <c r="P1100" i="1"/>
  <c r="P1102" i="1" s="1"/>
  <c r="Q1100" i="1"/>
  <c r="Q1102" i="1" s="1"/>
  <c r="R1100" i="1"/>
  <c r="R1102" i="1" s="1"/>
  <c r="S1100" i="1"/>
  <c r="S1102" i="1" s="1"/>
  <c r="T1100" i="1"/>
  <c r="T1102" i="1" s="1"/>
  <c r="U1100" i="1"/>
  <c r="U1102" i="1" s="1"/>
  <c r="V1100" i="1"/>
  <c r="V1102" i="1" s="1"/>
  <c r="W1100" i="1"/>
  <c r="W1102" i="1" s="1"/>
  <c r="X1100" i="1"/>
  <c r="X1102" i="1" s="1"/>
  <c r="Y1100" i="1"/>
  <c r="Y1102" i="1" s="1"/>
  <c r="Z1101" i="1" s="1"/>
  <c r="E1100" i="1"/>
  <c r="E1102" i="1" s="1"/>
  <c r="F1092" i="1"/>
  <c r="F1094" i="1" s="1"/>
  <c r="G1092" i="1"/>
  <c r="G1094" i="1" s="1"/>
  <c r="H1092" i="1"/>
  <c r="H1094" i="1" s="1"/>
  <c r="I1092" i="1"/>
  <c r="I1094" i="1" s="1"/>
  <c r="J1092" i="1"/>
  <c r="J1094" i="1" s="1"/>
  <c r="K1092" i="1"/>
  <c r="K1094" i="1" s="1"/>
  <c r="L1092" i="1"/>
  <c r="L1094" i="1" s="1"/>
  <c r="M1092" i="1"/>
  <c r="M1094" i="1" s="1"/>
  <c r="N1092" i="1"/>
  <c r="N1094" i="1" s="1"/>
  <c r="O1092" i="1"/>
  <c r="O1094" i="1" s="1"/>
  <c r="P1092" i="1"/>
  <c r="P1094" i="1" s="1"/>
  <c r="Q1092" i="1"/>
  <c r="Q1094" i="1" s="1"/>
  <c r="R1092" i="1"/>
  <c r="R1094" i="1" s="1"/>
  <c r="S1092" i="1"/>
  <c r="S1094" i="1" s="1"/>
  <c r="T1092" i="1"/>
  <c r="T1094" i="1" s="1"/>
  <c r="U1092" i="1"/>
  <c r="U1094" i="1" s="1"/>
  <c r="V1092" i="1"/>
  <c r="V1094" i="1" s="1"/>
  <c r="W1092" i="1"/>
  <c r="W1094" i="1" s="1"/>
  <c r="X1092" i="1"/>
  <c r="X1094" i="1" s="1"/>
  <c r="Y1092" i="1"/>
  <c r="Y1094" i="1" s="1"/>
  <c r="Z1093" i="1" s="1"/>
  <c r="E1092" i="1"/>
  <c r="E1094" i="1" s="1"/>
  <c r="F1078" i="1"/>
  <c r="F1080" i="1" s="1"/>
  <c r="G1078" i="1"/>
  <c r="G1080" i="1" s="1"/>
  <c r="H1078" i="1"/>
  <c r="H1080" i="1" s="1"/>
  <c r="I1078" i="1"/>
  <c r="I1080" i="1" s="1"/>
  <c r="J1078" i="1"/>
  <c r="J1080" i="1" s="1"/>
  <c r="K1078" i="1"/>
  <c r="K1080" i="1" s="1"/>
  <c r="L1078" i="1"/>
  <c r="L1080" i="1" s="1"/>
  <c r="M1078" i="1"/>
  <c r="M1080" i="1" s="1"/>
  <c r="N1078" i="1"/>
  <c r="N1080" i="1" s="1"/>
  <c r="O1078" i="1"/>
  <c r="O1080" i="1" s="1"/>
  <c r="P1078" i="1"/>
  <c r="P1080" i="1" s="1"/>
  <c r="Q1078" i="1"/>
  <c r="Q1080" i="1" s="1"/>
  <c r="R1078" i="1"/>
  <c r="R1080" i="1" s="1"/>
  <c r="S1078" i="1"/>
  <c r="S1080" i="1" s="1"/>
  <c r="T1078" i="1"/>
  <c r="T1080" i="1" s="1"/>
  <c r="U1078" i="1"/>
  <c r="U1080" i="1" s="1"/>
  <c r="V1078" i="1"/>
  <c r="V1080" i="1" s="1"/>
  <c r="W1078" i="1"/>
  <c r="W1080" i="1" s="1"/>
  <c r="X1078" i="1"/>
  <c r="X1080" i="1" s="1"/>
  <c r="Y1078" i="1"/>
  <c r="Y1080" i="1" s="1"/>
  <c r="Z1079" i="1" s="1"/>
  <c r="E1078" i="1"/>
  <c r="E1080" i="1" s="1"/>
  <c r="F1060" i="1"/>
  <c r="F1062" i="1" s="1"/>
  <c r="G1060" i="1"/>
  <c r="G1062" i="1" s="1"/>
  <c r="H1060" i="1"/>
  <c r="H1062" i="1" s="1"/>
  <c r="I1060" i="1"/>
  <c r="I1062" i="1" s="1"/>
  <c r="J1060" i="1"/>
  <c r="J1062" i="1" s="1"/>
  <c r="K1060" i="1"/>
  <c r="K1062" i="1" s="1"/>
  <c r="L1060" i="1"/>
  <c r="L1062" i="1" s="1"/>
  <c r="M1060" i="1"/>
  <c r="M1062" i="1" s="1"/>
  <c r="N1060" i="1"/>
  <c r="N1062" i="1" s="1"/>
  <c r="O1060" i="1"/>
  <c r="O1062" i="1" s="1"/>
  <c r="P1060" i="1"/>
  <c r="P1062" i="1" s="1"/>
  <c r="Q1060" i="1"/>
  <c r="Q1062" i="1" s="1"/>
  <c r="R1060" i="1"/>
  <c r="R1062" i="1" s="1"/>
  <c r="S1060" i="1"/>
  <c r="S1062" i="1" s="1"/>
  <c r="T1060" i="1"/>
  <c r="T1062" i="1" s="1"/>
  <c r="U1060" i="1"/>
  <c r="U1062" i="1" s="1"/>
  <c r="V1060" i="1"/>
  <c r="V1062" i="1" s="1"/>
  <c r="W1060" i="1"/>
  <c r="W1062" i="1" s="1"/>
  <c r="X1060" i="1"/>
  <c r="X1062" i="1" s="1"/>
  <c r="Y1060" i="1"/>
  <c r="Y1062" i="1" s="1"/>
  <c r="Z1061" i="1" s="1"/>
  <c r="E1060" i="1"/>
  <c r="E1062" i="1" s="1"/>
  <c r="Z1046" i="1"/>
  <c r="Z1047" i="1"/>
  <c r="Z1048" i="1"/>
  <c r="Z1045" i="1"/>
  <c r="F1049" i="1"/>
  <c r="G1049" i="1"/>
  <c r="G1051" i="1" s="1"/>
  <c r="H1049" i="1"/>
  <c r="I1049" i="1"/>
  <c r="I1051" i="1" s="1"/>
  <c r="J1049" i="1"/>
  <c r="K1049" i="1"/>
  <c r="L1049" i="1"/>
  <c r="M1049" i="1"/>
  <c r="N1049" i="1"/>
  <c r="O1049" i="1"/>
  <c r="P1049" i="1"/>
  <c r="Q1049" i="1"/>
  <c r="Q1051" i="1" s="1"/>
  <c r="R1049" i="1"/>
  <c r="S1049" i="1"/>
  <c r="T1049" i="1"/>
  <c r="T1051" i="1" s="1"/>
  <c r="U1049" i="1"/>
  <c r="V1049" i="1"/>
  <c r="W1049" i="1"/>
  <c r="W1051" i="1" s="1"/>
  <c r="X1049" i="1"/>
  <c r="Y1049" i="1"/>
  <c r="Y1051" i="1" s="1"/>
  <c r="Z1050" i="1" s="1"/>
  <c r="E1049" i="1"/>
  <c r="Z1100" i="1" l="1"/>
  <c r="Z1102" i="1" s="1"/>
  <c r="X1103" i="1"/>
  <c r="P1103" i="1"/>
  <c r="H1103" i="1"/>
  <c r="O1103" i="1"/>
  <c r="U1103" i="1"/>
  <c r="M1103" i="1"/>
  <c r="L1103" i="1"/>
  <c r="X1051" i="1"/>
  <c r="P1051" i="1"/>
  <c r="H1051" i="1"/>
  <c r="W1103" i="1"/>
  <c r="G1103" i="1"/>
  <c r="O1051" i="1"/>
  <c r="T1103" i="1"/>
  <c r="U1051" i="1"/>
  <c r="M1051" i="1"/>
  <c r="L1051" i="1"/>
  <c r="J1051" i="1"/>
  <c r="J1103" i="1"/>
  <c r="Z1060" i="1"/>
  <c r="Z1062" i="1" s="1"/>
  <c r="S1051" i="1"/>
  <c r="S1103" i="1"/>
  <c r="K1103" i="1"/>
  <c r="K1051" i="1"/>
  <c r="Z1049" i="1"/>
  <c r="Z1051" i="1" s="1"/>
  <c r="R1051" i="1"/>
  <c r="R1103" i="1"/>
  <c r="E1051" i="1"/>
  <c r="E1103" i="1"/>
  <c r="Z1078" i="1"/>
  <c r="V1051" i="1"/>
  <c r="V1103" i="1"/>
  <c r="N1051" i="1"/>
  <c r="N1103" i="1"/>
  <c r="F1051" i="1"/>
  <c r="F1103" i="1"/>
  <c r="Z1092" i="1"/>
  <c r="Z1094" i="1" s="1"/>
  <c r="Y1103" i="1"/>
  <c r="Y1105" i="1" s="1"/>
  <c r="Z1104" i="1" s="1"/>
  <c r="Q1103" i="1"/>
  <c r="I1103" i="1"/>
  <c r="Y293" i="1"/>
  <c r="G1105" i="1" l="1"/>
  <c r="O1105" i="1"/>
  <c r="T1105" i="1"/>
  <c r="R1105" i="1"/>
  <c r="J1105" i="1"/>
  <c r="W1105" i="1"/>
  <c r="H1105" i="1"/>
  <c r="M1105" i="1"/>
  <c r="U1105" i="1"/>
  <c r="P1105" i="1"/>
  <c r="L1105" i="1"/>
  <c r="X1105" i="1"/>
  <c r="Q1105" i="1"/>
  <c r="S1105" i="1"/>
  <c r="Z1103" i="1"/>
  <c r="AA1069" i="1" s="1"/>
  <c r="AB1069" i="1" s="1"/>
  <c r="Z1080" i="1"/>
  <c r="K1105" i="1"/>
  <c r="E1105" i="1"/>
  <c r="N1105" i="1"/>
  <c r="V1105" i="1"/>
  <c r="F1105" i="1"/>
  <c r="I1105" i="1"/>
  <c r="Y975" i="1"/>
  <c r="Y971" i="1"/>
  <c r="X971" i="1"/>
  <c r="X973" i="1" s="1"/>
  <c r="W971" i="1"/>
  <c r="W973" i="1" s="1"/>
  <c r="V971" i="1"/>
  <c r="V973" i="1" s="1"/>
  <c r="U971" i="1"/>
  <c r="T971" i="1"/>
  <c r="T973" i="1" s="1"/>
  <c r="S971" i="1"/>
  <c r="S973" i="1" s="1"/>
  <c r="R971" i="1"/>
  <c r="R973" i="1" s="1"/>
  <c r="Q971" i="1"/>
  <c r="Q973" i="1" s="1"/>
  <c r="P971" i="1"/>
  <c r="P973" i="1" s="1"/>
  <c r="O971" i="1"/>
  <c r="O973" i="1" s="1"/>
  <c r="N971" i="1"/>
  <c r="N973" i="1" s="1"/>
  <c r="M971" i="1"/>
  <c r="M973" i="1" s="1"/>
  <c r="L971" i="1"/>
  <c r="L973" i="1" s="1"/>
  <c r="K971" i="1"/>
  <c r="K973" i="1" s="1"/>
  <c r="J971" i="1"/>
  <c r="J973" i="1" s="1"/>
  <c r="I971" i="1"/>
  <c r="H971" i="1"/>
  <c r="H973" i="1" s="1"/>
  <c r="G971" i="1"/>
  <c r="G973" i="1" s="1"/>
  <c r="F971" i="1"/>
  <c r="F973" i="1" s="1"/>
  <c r="E971" i="1"/>
  <c r="E973" i="1" s="1"/>
  <c r="Z970" i="1"/>
  <c r="Z969" i="1"/>
  <c r="Z968" i="1"/>
  <c r="Z967" i="1"/>
  <c r="Y964" i="1"/>
  <c r="Y966" i="1" s="1"/>
  <c r="Z965" i="1" s="1"/>
  <c r="X964" i="1"/>
  <c r="X966" i="1" s="1"/>
  <c r="W964" i="1"/>
  <c r="W966" i="1" s="1"/>
  <c r="V964" i="1"/>
  <c r="V966" i="1" s="1"/>
  <c r="U964" i="1"/>
  <c r="U966" i="1" s="1"/>
  <c r="T964" i="1"/>
  <c r="T966" i="1" s="1"/>
  <c r="S964" i="1"/>
  <c r="S966" i="1" s="1"/>
  <c r="R964" i="1"/>
  <c r="R966" i="1" s="1"/>
  <c r="Q964" i="1"/>
  <c r="Q966" i="1" s="1"/>
  <c r="P964" i="1"/>
  <c r="P966" i="1" s="1"/>
  <c r="O964" i="1"/>
  <c r="O966" i="1" s="1"/>
  <c r="N964" i="1"/>
  <c r="N966" i="1" s="1"/>
  <c r="M964" i="1"/>
  <c r="M966" i="1" s="1"/>
  <c r="L964" i="1"/>
  <c r="L966" i="1" s="1"/>
  <c r="K964" i="1"/>
  <c r="K966" i="1" s="1"/>
  <c r="J964" i="1"/>
  <c r="J966" i="1" s="1"/>
  <c r="I964" i="1"/>
  <c r="I966" i="1" s="1"/>
  <c r="H964" i="1"/>
  <c r="G964" i="1"/>
  <c r="G966" i="1" s="1"/>
  <c r="F964" i="1"/>
  <c r="F966" i="1" s="1"/>
  <c r="E964" i="1"/>
  <c r="E966" i="1" s="1"/>
  <c r="Z963" i="1"/>
  <c r="Z962" i="1"/>
  <c r="Z961" i="1"/>
  <c r="Z960" i="1"/>
  <c r="Z959" i="1"/>
  <c r="Y1208" i="1"/>
  <c r="AA1080" i="1" l="1"/>
  <c r="AB1080" i="1" s="1"/>
  <c r="V1106" i="1"/>
  <c r="V1107" i="1" s="1"/>
  <c r="AA1049" i="1"/>
  <c r="AB1049" i="1" s="1"/>
  <c r="S1106" i="1"/>
  <c r="S1107" i="1" s="1"/>
  <c r="AA1062" i="1"/>
  <c r="AB1062" i="1" s="1"/>
  <c r="AA1078" i="1"/>
  <c r="AB1078" i="1" s="1"/>
  <c r="K1106" i="1"/>
  <c r="K1107" i="1" s="1"/>
  <c r="AA1051" i="1"/>
  <c r="AB1051" i="1" s="1"/>
  <c r="AA1102" i="1"/>
  <c r="AB1102" i="1" s="1"/>
  <c r="N1106" i="1"/>
  <c r="N1107" i="1" s="1"/>
  <c r="I1106" i="1"/>
  <c r="I1107" i="1" s="1"/>
  <c r="E1106" i="1"/>
  <c r="E1107" i="1" s="1"/>
  <c r="Z1105" i="1"/>
  <c r="F1106" i="1"/>
  <c r="F1107" i="1" s="1"/>
  <c r="AA1045" i="1"/>
  <c r="AB1045" i="1" s="1"/>
  <c r="AA1097" i="1"/>
  <c r="AB1097" i="1" s="1"/>
  <c r="AA1056" i="1"/>
  <c r="AB1056" i="1" s="1"/>
  <c r="AA1048" i="1"/>
  <c r="AB1048" i="1" s="1"/>
  <c r="AA1057" i="1"/>
  <c r="AB1057" i="1" s="1"/>
  <c r="AA1086" i="1"/>
  <c r="AB1086" i="1" s="1"/>
  <c r="G1106" i="1"/>
  <c r="G1107" i="1" s="1"/>
  <c r="AA1058" i="1"/>
  <c r="AB1058" i="1" s="1"/>
  <c r="AA1087" i="1"/>
  <c r="AB1087" i="1" s="1"/>
  <c r="Z1106" i="1"/>
  <c r="Z1107" i="1" s="1"/>
  <c r="Z1108" i="1" s="1"/>
  <c r="AA1053" i="1"/>
  <c r="AB1053" i="1" s="1"/>
  <c r="AA1103" i="1"/>
  <c r="AB1103" i="1" s="1"/>
  <c r="AA1054" i="1"/>
  <c r="AB1054" i="1" s="1"/>
  <c r="AA1083" i="1"/>
  <c r="AB1083" i="1" s="1"/>
  <c r="AA1091" i="1"/>
  <c r="AB1091" i="1" s="1"/>
  <c r="AA1059" i="1"/>
  <c r="AB1059" i="1" s="1"/>
  <c r="AA1088" i="1"/>
  <c r="AB1088" i="1" s="1"/>
  <c r="AA1098" i="1"/>
  <c r="AB1098" i="1" s="1"/>
  <c r="AA1070" i="1"/>
  <c r="AB1070" i="1" s="1"/>
  <c r="AA1082" i="1"/>
  <c r="AB1082" i="1" s="1"/>
  <c r="AA1101" i="1"/>
  <c r="AB1101" i="1" s="1"/>
  <c r="AA1073" i="1"/>
  <c r="AB1073" i="1" s="1"/>
  <c r="AA1079" i="1"/>
  <c r="AB1079" i="1" s="1"/>
  <c r="H1106" i="1"/>
  <c r="H1107" i="1" s="1"/>
  <c r="AA1064" i="1"/>
  <c r="AB1064" i="1" s="1"/>
  <c r="AA1074" i="1"/>
  <c r="AB1074" i="1" s="1"/>
  <c r="AA1085" i="1"/>
  <c r="AB1085" i="1" s="1"/>
  <c r="AA1047" i="1"/>
  <c r="AB1047" i="1" s="1"/>
  <c r="AA1076" i="1"/>
  <c r="AB1076" i="1" s="1"/>
  <c r="AA1084" i="1"/>
  <c r="AB1084" i="1" s="1"/>
  <c r="AA1089" i="1"/>
  <c r="AB1089" i="1" s="1"/>
  <c r="AA1055" i="1"/>
  <c r="AB1055" i="1" s="1"/>
  <c r="AA1046" i="1"/>
  <c r="AB1046" i="1" s="1"/>
  <c r="AA1095" i="1"/>
  <c r="AB1095" i="1" s="1"/>
  <c r="AA1066" i="1"/>
  <c r="AB1066" i="1" s="1"/>
  <c r="U1106" i="1"/>
  <c r="U1107" i="1" s="1"/>
  <c r="AA1065" i="1"/>
  <c r="AB1065" i="1" s="1"/>
  <c r="AA1096" i="1"/>
  <c r="AB1096" i="1" s="1"/>
  <c r="AA1067" i="1"/>
  <c r="AB1067" i="1" s="1"/>
  <c r="AA1100" i="1"/>
  <c r="AB1100" i="1" s="1"/>
  <c r="AA1071" i="1"/>
  <c r="AB1071" i="1" s="1"/>
  <c r="X1106" i="1"/>
  <c r="X1107" i="1" s="1"/>
  <c r="P1106" i="1"/>
  <c r="P1107" i="1" s="1"/>
  <c r="AA1072" i="1"/>
  <c r="AB1072" i="1" s="1"/>
  <c r="AA1077" i="1"/>
  <c r="AB1077" i="1" s="1"/>
  <c r="AA1099" i="1"/>
  <c r="AB1099" i="1" s="1"/>
  <c r="T1106" i="1"/>
  <c r="T1107" i="1" s="1"/>
  <c r="AA1050" i="1"/>
  <c r="AB1050" i="1" s="1"/>
  <c r="AA1093" i="1"/>
  <c r="AB1093" i="1" s="1"/>
  <c r="M1106" i="1"/>
  <c r="M1107" i="1" s="1"/>
  <c r="L1106" i="1"/>
  <c r="L1107" i="1" s="1"/>
  <c r="AA1081" i="1"/>
  <c r="AB1081" i="1" s="1"/>
  <c r="AA1068" i="1"/>
  <c r="AB1068" i="1" s="1"/>
  <c r="W1106" i="1"/>
  <c r="W1107" i="1" s="1"/>
  <c r="AA1075" i="1"/>
  <c r="AB1075" i="1" s="1"/>
  <c r="O1106" i="1"/>
  <c r="O1107" i="1" s="1"/>
  <c r="AA1052" i="1"/>
  <c r="AB1052" i="1" s="1"/>
  <c r="AA1061" i="1"/>
  <c r="AB1061" i="1" s="1"/>
  <c r="AA1063" i="1"/>
  <c r="AB1063" i="1" s="1"/>
  <c r="AA1090" i="1"/>
  <c r="AB1090" i="1" s="1"/>
  <c r="AA1092" i="1"/>
  <c r="AB1092" i="1" s="1"/>
  <c r="J1106" i="1"/>
  <c r="J1107" i="1" s="1"/>
  <c r="AA1060" i="1"/>
  <c r="AB1060" i="1" s="1"/>
  <c r="Q1106" i="1"/>
  <c r="Q1107" i="1" s="1"/>
  <c r="R1106" i="1"/>
  <c r="R1107" i="1" s="1"/>
  <c r="AA1094" i="1"/>
  <c r="AB1094" i="1" s="1"/>
  <c r="H974" i="1"/>
  <c r="N974" i="1"/>
  <c r="H966" i="1"/>
  <c r="F974" i="1"/>
  <c r="V974" i="1"/>
  <c r="R974" i="1"/>
  <c r="J974" i="1"/>
  <c r="Q974" i="1"/>
  <c r="I974" i="1"/>
  <c r="X974" i="1"/>
  <c r="W974" i="1"/>
  <c r="E974" i="1"/>
  <c r="U974" i="1"/>
  <c r="M974" i="1"/>
  <c r="P974" i="1"/>
  <c r="O974" i="1"/>
  <c r="T974" i="1"/>
  <c r="L974" i="1"/>
  <c r="G974" i="1"/>
  <c r="S974" i="1"/>
  <c r="K974" i="1"/>
  <c r="Y974" i="1"/>
  <c r="Y976" i="1" s="1"/>
  <c r="Z975" i="1" s="1"/>
  <c r="Z964" i="1"/>
  <c r="Z971" i="1"/>
  <c r="I973" i="1"/>
  <c r="U973" i="1"/>
  <c r="Y973" i="1"/>
  <c r="Z972" i="1" s="1"/>
  <c r="Y1204" i="1"/>
  <c r="Y1206" i="1" s="1"/>
  <c r="Z1205" i="1" s="1"/>
  <c r="X1204" i="1"/>
  <c r="X1206" i="1" s="1"/>
  <c r="W1204" i="1"/>
  <c r="W1206" i="1" s="1"/>
  <c r="V1204" i="1"/>
  <c r="V1206" i="1" s="1"/>
  <c r="U1204" i="1"/>
  <c r="U1206" i="1" s="1"/>
  <c r="T1204" i="1"/>
  <c r="T1206" i="1" s="1"/>
  <c r="S1204" i="1"/>
  <c r="S1206" i="1" s="1"/>
  <c r="R1204" i="1"/>
  <c r="R1206" i="1" s="1"/>
  <c r="Q1204" i="1"/>
  <c r="Q1206" i="1" s="1"/>
  <c r="P1204" i="1"/>
  <c r="P1206" i="1" s="1"/>
  <c r="O1204" i="1"/>
  <c r="O1206" i="1" s="1"/>
  <c r="N1204" i="1"/>
  <c r="N1206" i="1" s="1"/>
  <c r="M1204" i="1"/>
  <c r="M1206" i="1" s="1"/>
  <c r="L1204" i="1"/>
  <c r="L1206" i="1" s="1"/>
  <c r="K1204" i="1"/>
  <c r="K1206" i="1" s="1"/>
  <c r="J1204" i="1"/>
  <c r="J1206" i="1" s="1"/>
  <c r="I1204" i="1"/>
  <c r="I1206" i="1" s="1"/>
  <c r="H1204" i="1"/>
  <c r="H1206" i="1" s="1"/>
  <c r="G1204" i="1"/>
  <c r="G1206" i="1" s="1"/>
  <c r="F1204" i="1"/>
  <c r="F1206" i="1" s="1"/>
  <c r="E1204" i="1"/>
  <c r="E1206" i="1" s="1"/>
  <c r="Z1203" i="1"/>
  <c r="Z1202" i="1"/>
  <c r="Z1201" i="1"/>
  <c r="Z1200" i="1"/>
  <c r="Z1199" i="1"/>
  <c r="Z1198" i="1"/>
  <c r="Z1197" i="1"/>
  <c r="Z1196" i="1"/>
  <c r="Z1195" i="1"/>
  <c r="Z1194" i="1"/>
  <c r="Z1193" i="1"/>
  <c r="Z1192" i="1"/>
  <c r="Z1191" i="1"/>
  <c r="Z1190" i="1"/>
  <c r="Z1189" i="1"/>
  <c r="Z1188" i="1"/>
  <c r="Z1187" i="1"/>
  <c r="Z1186" i="1"/>
  <c r="Z1185" i="1"/>
  <c r="Z1184" i="1"/>
  <c r="Z1183" i="1"/>
  <c r="Z1182" i="1"/>
  <c r="Z1181" i="1"/>
  <c r="Z1180" i="1"/>
  <c r="Z1179" i="1"/>
  <c r="Z1178" i="1"/>
  <c r="Z1177" i="1"/>
  <c r="Z1176" i="1"/>
  <c r="Z1175" i="1"/>
  <c r="Y1172" i="1"/>
  <c r="Y1174" i="1" s="1"/>
  <c r="Z1173" i="1" s="1"/>
  <c r="X1172" i="1"/>
  <c r="X1174" i="1" s="1"/>
  <c r="W1172" i="1"/>
  <c r="W1174" i="1" s="1"/>
  <c r="V1172" i="1"/>
  <c r="V1174" i="1" s="1"/>
  <c r="U1172" i="1"/>
  <c r="U1174" i="1" s="1"/>
  <c r="T1172" i="1"/>
  <c r="T1174" i="1" s="1"/>
  <c r="S1172" i="1"/>
  <c r="S1174" i="1" s="1"/>
  <c r="R1172" i="1"/>
  <c r="R1174" i="1" s="1"/>
  <c r="Q1172" i="1"/>
  <c r="Q1174" i="1" s="1"/>
  <c r="P1172" i="1"/>
  <c r="P1174" i="1" s="1"/>
  <c r="O1172" i="1"/>
  <c r="O1174" i="1" s="1"/>
  <c r="N1172" i="1"/>
  <c r="N1174" i="1" s="1"/>
  <c r="M1172" i="1"/>
  <c r="M1174" i="1" s="1"/>
  <c r="L1172" i="1"/>
  <c r="L1174" i="1" s="1"/>
  <c r="K1172" i="1"/>
  <c r="K1174" i="1" s="1"/>
  <c r="J1172" i="1"/>
  <c r="J1174" i="1" s="1"/>
  <c r="I1172" i="1"/>
  <c r="I1174" i="1" s="1"/>
  <c r="H1172" i="1"/>
  <c r="H1174" i="1" s="1"/>
  <c r="G1172" i="1"/>
  <c r="G1174" i="1" s="1"/>
  <c r="F1172" i="1"/>
  <c r="F1174" i="1" s="1"/>
  <c r="E1172" i="1"/>
  <c r="E1174" i="1" s="1"/>
  <c r="Z1171" i="1"/>
  <c r="Z1170" i="1"/>
  <c r="Z1169" i="1"/>
  <c r="Z1168" i="1"/>
  <c r="Z1167" i="1"/>
  <c r="Z1166" i="1"/>
  <c r="Z1165" i="1"/>
  <c r="Z1164" i="1"/>
  <c r="Z1163" i="1"/>
  <c r="Z1162" i="1"/>
  <c r="Z1161" i="1"/>
  <c r="Z1160" i="1"/>
  <c r="Z1159" i="1"/>
  <c r="Z1158" i="1"/>
  <c r="Z1157" i="1"/>
  <c r="Z1156" i="1"/>
  <c r="Z1155" i="1"/>
  <c r="Z1154" i="1"/>
  <c r="Z1153" i="1"/>
  <c r="Z1152" i="1"/>
  <c r="Z1151" i="1"/>
  <c r="Z1150" i="1"/>
  <c r="Z1149" i="1"/>
  <c r="Z1148" i="1"/>
  <c r="Z1147" i="1"/>
  <c r="Y1144" i="1"/>
  <c r="Y1146" i="1" s="1"/>
  <c r="Z1145" i="1" s="1"/>
  <c r="X1144" i="1"/>
  <c r="X1146" i="1" s="1"/>
  <c r="W1144" i="1"/>
  <c r="W1146" i="1" s="1"/>
  <c r="V1144" i="1"/>
  <c r="V1146" i="1" s="1"/>
  <c r="U1144" i="1"/>
  <c r="U1146" i="1" s="1"/>
  <c r="T1144" i="1"/>
  <c r="T1146" i="1" s="1"/>
  <c r="S1144" i="1"/>
  <c r="S1146" i="1" s="1"/>
  <c r="R1144" i="1"/>
  <c r="R1146" i="1" s="1"/>
  <c r="Q1144" i="1"/>
  <c r="Q1146" i="1" s="1"/>
  <c r="P1144" i="1"/>
  <c r="P1146" i="1" s="1"/>
  <c r="O1144" i="1"/>
  <c r="O1146" i="1" s="1"/>
  <c r="N1144" i="1"/>
  <c r="N1146" i="1" s="1"/>
  <c r="M1144" i="1"/>
  <c r="M1146" i="1" s="1"/>
  <c r="L1144" i="1"/>
  <c r="L1146" i="1" s="1"/>
  <c r="K1144" i="1"/>
  <c r="K1146" i="1" s="1"/>
  <c r="J1144" i="1"/>
  <c r="J1146" i="1" s="1"/>
  <c r="I1144" i="1"/>
  <c r="I1146" i="1" s="1"/>
  <c r="H1144" i="1"/>
  <c r="H1146" i="1" s="1"/>
  <c r="G1144" i="1"/>
  <c r="G1146" i="1" s="1"/>
  <c r="F1144" i="1"/>
  <c r="F1146" i="1" s="1"/>
  <c r="E1144" i="1"/>
  <c r="E1146" i="1" s="1"/>
  <c r="Z1143" i="1"/>
  <c r="Z1142" i="1"/>
  <c r="Z1141" i="1"/>
  <c r="Z1140" i="1"/>
  <c r="Z1139" i="1"/>
  <c r="Z1138" i="1"/>
  <c r="Z1137" i="1"/>
  <c r="Z1136" i="1"/>
  <c r="Z1135" i="1"/>
  <c r="Z1134" i="1"/>
  <c r="Z1133" i="1"/>
  <c r="Z1132" i="1"/>
  <c r="Z1131" i="1"/>
  <c r="Z1130" i="1"/>
  <c r="Z1129" i="1"/>
  <c r="Z1128" i="1"/>
  <c r="Z1127" i="1"/>
  <c r="Z1126" i="1"/>
  <c r="Z1125" i="1"/>
  <c r="Z1124" i="1"/>
  <c r="Z1123" i="1"/>
  <c r="Z1122" i="1"/>
  <c r="Z1121" i="1"/>
  <c r="Z1120" i="1"/>
  <c r="Y1117" i="1"/>
  <c r="X1117" i="1"/>
  <c r="W1117" i="1"/>
  <c r="V1117" i="1"/>
  <c r="U1117" i="1"/>
  <c r="T1117" i="1"/>
  <c r="S1117" i="1"/>
  <c r="R1117" i="1"/>
  <c r="Q1117" i="1"/>
  <c r="P1117" i="1"/>
  <c r="O1117" i="1"/>
  <c r="N1117" i="1"/>
  <c r="M1117" i="1"/>
  <c r="L1117" i="1"/>
  <c r="K1117" i="1"/>
  <c r="J1117" i="1"/>
  <c r="I1117" i="1"/>
  <c r="H1117" i="1"/>
  <c r="G1117" i="1"/>
  <c r="F1117" i="1"/>
  <c r="E1117" i="1"/>
  <c r="Z1116" i="1"/>
  <c r="Z1115" i="1"/>
  <c r="Z1114" i="1"/>
  <c r="Z1113" i="1"/>
  <c r="Z1112" i="1"/>
  <c r="Z1111" i="1"/>
  <c r="Z1110" i="1"/>
  <c r="Z1109" i="1"/>
  <c r="Y1040" i="1"/>
  <c r="Y1036" i="1"/>
  <c r="X1036" i="1"/>
  <c r="X1038" i="1" s="1"/>
  <c r="W1036" i="1"/>
  <c r="W1038" i="1" s="1"/>
  <c r="V1036" i="1"/>
  <c r="V1038" i="1" s="1"/>
  <c r="U1036" i="1"/>
  <c r="U1038" i="1" s="1"/>
  <c r="T1036" i="1"/>
  <c r="T1038" i="1" s="1"/>
  <c r="S1036" i="1"/>
  <c r="S1038" i="1" s="1"/>
  <c r="R1036" i="1"/>
  <c r="R1038" i="1" s="1"/>
  <c r="Q1036" i="1"/>
  <c r="Q1038" i="1" s="1"/>
  <c r="P1036" i="1"/>
  <c r="P1038" i="1" s="1"/>
  <c r="O1036" i="1"/>
  <c r="O1038" i="1" s="1"/>
  <c r="N1036" i="1"/>
  <c r="N1038" i="1" s="1"/>
  <c r="M1036" i="1"/>
  <c r="M1038" i="1" s="1"/>
  <c r="L1036" i="1"/>
  <c r="L1038" i="1" s="1"/>
  <c r="K1036" i="1"/>
  <c r="K1038" i="1" s="1"/>
  <c r="J1036" i="1"/>
  <c r="J1038" i="1" s="1"/>
  <c r="I1036" i="1"/>
  <c r="I1038" i="1" s="1"/>
  <c r="H1036" i="1"/>
  <c r="H1038" i="1" s="1"/>
  <c r="G1036" i="1"/>
  <c r="G1038" i="1" s="1"/>
  <c r="F1036" i="1"/>
  <c r="F1038" i="1" s="1"/>
  <c r="E1036" i="1"/>
  <c r="E1038" i="1" s="1"/>
  <c r="Y1022" i="1"/>
  <c r="Y1024" i="1" s="1"/>
  <c r="Z1023" i="1" s="1"/>
  <c r="X1022" i="1"/>
  <c r="X1024" i="1" s="1"/>
  <c r="W1022" i="1"/>
  <c r="W1024" i="1" s="1"/>
  <c r="V1022" i="1"/>
  <c r="V1024" i="1" s="1"/>
  <c r="U1022" i="1"/>
  <c r="U1024" i="1" s="1"/>
  <c r="T1022" i="1"/>
  <c r="T1024" i="1" s="1"/>
  <c r="S1022" i="1"/>
  <c r="S1024" i="1" s="1"/>
  <c r="R1022" i="1"/>
  <c r="R1024" i="1" s="1"/>
  <c r="Q1022" i="1"/>
  <c r="Q1024" i="1" s="1"/>
  <c r="P1022" i="1"/>
  <c r="P1024" i="1" s="1"/>
  <c r="O1022" i="1"/>
  <c r="O1024" i="1" s="1"/>
  <c r="N1022" i="1"/>
  <c r="N1024" i="1" s="1"/>
  <c r="M1022" i="1"/>
  <c r="M1024" i="1" s="1"/>
  <c r="L1022" i="1"/>
  <c r="L1024" i="1" s="1"/>
  <c r="K1022" i="1"/>
  <c r="K1024" i="1" s="1"/>
  <c r="J1022" i="1"/>
  <c r="J1024" i="1" s="1"/>
  <c r="I1022" i="1"/>
  <c r="I1024" i="1" s="1"/>
  <c r="H1022" i="1"/>
  <c r="H1024" i="1" s="1"/>
  <c r="G1022" i="1"/>
  <c r="G1024" i="1" s="1"/>
  <c r="F1022" i="1"/>
  <c r="F1024" i="1" s="1"/>
  <c r="E1022" i="1"/>
  <c r="E1024" i="1" s="1"/>
  <c r="Z1021" i="1"/>
  <c r="F1008" i="1"/>
  <c r="F1010" i="1" s="1"/>
  <c r="G1008" i="1"/>
  <c r="G1010" i="1" s="1"/>
  <c r="H1008" i="1"/>
  <c r="H1010" i="1" s="1"/>
  <c r="I1008" i="1"/>
  <c r="I1010" i="1" s="1"/>
  <c r="J1008" i="1"/>
  <c r="J1010" i="1" s="1"/>
  <c r="K1008" i="1"/>
  <c r="K1010" i="1" s="1"/>
  <c r="L1008" i="1"/>
  <c r="L1010" i="1" s="1"/>
  <c r="M1008" i="1"/>
  <c r="M1010" i="1" s="1"/>
  <c r="N1008" i="1"/>
  <c r="N1010" i="1" s="1"/>
  <c r="O1008" i="1"/>
  <c r="O1010" i="1" s="1"/>
  <c r="P1008" i="1"/>
  <c r="P1010" i="1" s="1"/>
  <c r="Q1008" i="1"/>
  <c r="Q1010" i="1" s="1"/>
  <c r="R1008" i="1"/>
  <c r="R1010" i="1" s="1"/>
  <c r="S1008" i="1"/>
  <c r="S1010" i="1" s="1"/>
  <c r="T1008" i="1"/>
  <c r="T1010" i="1" s="1"/>
  <c r="U1008" i="1"/>
  <c r="U1010" i="1" s="1"/>
  <c r="V1008" i="1"/>
  <c r="V1010" i="1" s="1"/>
  <c r="W1008" i="1"/>
  <c r="W1010" i="1" s="1"/>
  <c r="X1008" i="1"/>
  <c r="X1010" i="1" s="1"/>
  <c r="Y1008" i="1"/>
  <c r="Y1010" i="1" s="1"/>
  <c r="Z1009" i="1" s="1"/>
  <c r="E1008" i="1"/>
  <c r="E1010" i="1" s="1"/>
  <c r="F994" i="1"/>
  <c r="F996" i="1" s="1"/>
  <c r="G994" i="1"/>
  <c r="G996" i="1" s="1"/>
  <c r="H994" i="1"/>
  <c r="H996" i="1" s="1"/>
  <c r="I994" i="1"/>
  <c r="I996" i="1" s="1"/>
  <c r="J994" i="1"/>
  <c r="J996" i="1" s="1"/>
  <c r="K994" i="1"/>
  <c r="K996" i="1" s="1"/>
  <c r="L994" i="1"/>
  <c r="L996" i="1" s="1"/>
  <c r="M994" i="1"/>
  <c r="M996" i="1" s="1"/>
  <c r="N994" i="1"/>
  <c r="N996" i="1" s="1"/>
  <c r="O994" i="1"/>
  <c r="O996" i="1" s="1"/>
  <c r="P994" i="1"/>
  <c r="P996" i="1" s="1"/>
  <c r="Q994" i="1"/>
  <c r="Q996" i="1" s="1"/>
  <c r="R994" i="1"/>
  <c r="R996" i="1" s="1"/>
  <c r="S994" i="1"/>
  <c r="S996" i="1" s="1"/>
  <c r="T994" i="1"/>
  <c r="T996" i="1" s="1"/>
  <c r="U994" i="1"/>
  <c r="U996" i="1" s="1"/>
  <c r="V994" i="1"/>
  <c r="V996" i="1" s="1"/>
  <c r="W994" i="1"/>
  <c r="W996" i="1" s="1"/>
  <c r="X994" i="1"/>
  <c r="X996" i="1" s="1"/>
  <c r="Y994" i="1"/>
  <c r="Y996" i="1" s="1"/>
  <c r="Z995" i="1" s="1"/>
  <c r="E994" i="1"/>
  <c r="E996" i="1" s="1"/>
  <c r="F983" i="1"/>
  <c r="F985" i="1" s="1"/>
  <c r="G983" i="1"/>
  <c r="G985" i="1" s="1"/>
  <c r="H983" i="1"/>
  <c r="I983" i="1"/>
  <c r="J983" i="1"/>
  <c r="J985" i="1" s="1"/>
  <c r="K983" i="1"/>
  <c r="K985" i="1" s="1"/>
  <c r="L983" i="1"/>
  <c r="L985" i="1" s="1"/>
  <c r="M983" i="1"/>
  <c r="M985" i="1" s="1"/>
  <c r="N983" i="1"/>
  <c r="N985" i="1" s="1"/>
  <c r="O983" i="1"/>
  <c r="P983" i="1"/>
  <c r="P985" i="1" s="1"/>
  <c r="Q983" i="1"/>
  <c r="Q985" i="1" s="1"/>
  <c r="R983" i="1"/>
  <c r="S983" i="1"/>
  <c r="S985" i="1" s="1"/>
  <c r="T983" i="1"/>
  <c r="T985" i="1" s="1"/>
  <c r="U983" i="1"/>
  <c r="V983" i="1"/>
  <c r="V985" i="1" s="1"/>
  <c r="W983" i="1"/>
  <c r="W985" i="1" s="1"/>
  <c r="X983" i="1"/>
  <c r="Y983" i="1"/>
  <c r="Y985" i="1" s="1"/>
  <c r="Z984" i="1" s="1"/>
  <c r="E983" i="1"/>
  <c r="E985" i="1" s="1"/>
  <c r="Y954" i="1"/>
  <c r="Z938" i="1"/>
  <c r="Z939" i="1"/>
  <c r="Z940" i="1"/>
  <c r="Z941" i="1"/>
  <c r="Z942" i="1"/>
  <c r="Z943" i="1"/>
  <c r="Z944" i="1"/>
  <c r="Z945" i="1"/>
  <c r="Z946" i="1"/>
  <c r="Z947" i="1"/>
  <c r="Z948" i="1"/>
  <c r="Z949" i="1"/>
  <c r="F950" i="1"/>
  <c r="F952" i="1" s="1"/>
  <c r="G950" i="1"/>
  <c r="G952" i="1" s="1"/>
  <c r="H950" i="1"/>
  <c r="H952" i="1" s="1"/>
  <c r="I950" i="1"/>
  <c r="I952" i="1" s="1"/>
  <c r="J950" i="1"/>
  <c r="J952" i="1" s="1"/>
  <c r="K950" i="1"/>
  <c r="K952" i="1" s="1"/>
  <c r="L950" i="1"/>
  <c r="L952" i="1" s="1"/>
  <c r="M950" i="1"/>
  <c r="M952" i="1" s="1"/>
  <c r="N950" i="1"/>
  <c r="N952" i="1" s="1"/>
  <c r="O950" i="1"/>
  <c r="O952" i="1" s="1"/>
  <c r="P950" i="1"/>
  <c r="P952" i="1" s="1"/>
  <c r="Q950" i="1"/>
  <c r="Q952" i="1" s="1"/>
  <c r="R950" i="1"/>
  <c r="R952" i="1" s="1"/>
  <c r="S950" i="1"/>
  <c r="S952" i="1" s="1"/>
  <c r="T950" i="1"/>
  <c r="T952" i="1" s="1"/>
  <c r="U950" i="1"/>
  <c r="U952" i="1" s="1"/>
  <c r="V950" i="1"/>
  <c r="V952" i="1" s="1"/>
  <c r="W950" i="1"/>
  <c r="W952" i="1" s="1"/>
  <c r="X950" i="1"/>
  <c r="X952" i="1" s="1"/>
  <c r="Y950" i="1"/>
  <c r="Y952" i="1" s="1"/>
  <c r="Z951" i="1" s="1"/>
  <c r="E950" i="1"/>
  <c r="E952" i="1" s="1"/>
  <c r="F934" i="1"/>
  <c r="F936" i="1" s="1"/>
  <c r="G934" i="1"/>
  <c r="G936" i="1" s="1"/>
  <c r="H934" i="1"/>
  <c r="H936" i="1" s="1"/>
  <c r="I934" i="1"/>
  <c r="I936" i="1" s="1"/>
  <c r="J934" i="1"/>
  <c r="J936" i="1" s="1"/>
  <c r="K934" i="1"/>
  <c r="K936" i="1" s="1"/>
  <c r="L934" i="1"/>
  <c r="L936" i="1" s="1"/>
  <c r="M934" i="1"/>
  <c r="M936" i="1" s="1"/>
  <c r="N934" i="1"/>
  <c r="N936" i="1" s="1"/>
  <c r="O934" i="1"/>
  <c r="O936" i="1" s="1"/>
  <c r="P934" i="1"/>
  <c r="P936" i="1" s="1"/>
  <c r="Q934" i="1"/>
  <c r="Q936" i="1" s="1"/>
  <c r="R934" i="1"/>
  <c r="R936" i="1" s="1"/>
  <c r="S934" i="1"/>
  <c r="S936" i="1" s="1"/>
  <c r="T934" i="1"/>
  <c r="T936" i="1" s="1"/>
  <c r="U934" i="1"/>
  <c r="U936" i="1" s="1"/>
  <c r="V934" i="1"/>
  <c r="V936" i="1" s="1"/>
  <c r="W934" i="1"/>
  <c r="W936" i="1" s="1"/>
  <c r="X934" i="1"/>
  <c r="X936" i="1" s="1"/>
  <c r="Y934" i="1"/>
  <c r="Y936" i="1" s="1"/>
  <c r="Z935" i="1" s="1"/>
  <c r="E934" i="1"/>
  <c r="E936" i="1" s="1"/>
  <c r="F554" i="1"/>
  <c r="G554" i="1"/>
  <c r="H554" i="1"/>
  <c r="I554" i="1"/>
  <c r="J554" i="1"/>
  <c r="K554" i="1"/>
  <c r="L554" i="1"/>
  <c r="M554" i="1"/>
  <c r="N554" i="1"/>
  <c r="O554" i="1"/>
  <c r="P554" i="1"/>
  <c r="Q554" i="1"/>
  <c r="R554" i="1"/>
  <c r="S554" i="1"/>
  <c r="T554" i="1"/>
  <c r="U554" i="1"/>
  <c r="V554" i="1"/>
  <c r="W554" i="1"/>
  <c r="X554" i="1"/>
  <c r="Y554" i="1"/>
  <c r="Y558" i="1"/>
  <c r="F523" i="1"/>
  <c r="G523" i="1"/>
  <c r="H523" i="1"/>
  <c r="I523" i="1"/>
  <c r="J523" i="1"/>
  <c r="K523" i="1"/>
  <c r="L523" i="1"/>
  <c r="M523" i="1"/>
  <c r="N523" i="1"/>
  <c r="O523" i="1"/>
  <c r="P523" i="1"/>
  <c r="Q523" i="1"/>
  <c r="R523" i="1"/>
  <c r="S523" i="1"/>
  <c r="T523" i="1"/>
  <c r="U523" i="1"/>
  <c r="V523" i="1"/>
  <c r="W523" i="1"/>
  <c r="Y523" i="1"/>
  <c r="F511" i="1"/>
  <c r="F513" i="1" s="1"/>
  <c r="G511" i="1"/>
  <c r="G513" i="1" s="1"/>
  <c r="H511" i="1"/>
  <c r="H513" i="1" s="1"/>
  <c r="I511" i="1"/>
  <c r="I513" i="1" s="1"/>
  <c r="J511" i="1"/>
  <c r="J513" i="1" s="1"/>
  <c r="K511" i="1"/>
  <c r="K513" i="1" s="1"/>
  <c r="L511" i="1"/>
  <c r="L513" i="1" s="1"/>
  <c r="M511" i="1"/>
  <c r="M513" i="1" s="1"/>
  <c r="N511" i="1"/>
  <c r="N513" i="1" s="1"/>
  <c r="O511" i="1"/>
  <c r="O513" i="1" s="1"/>
  <c r="P511" i="1"/>
  <c r="P513" i="1" s="1"/>
  <c r="Q511" i="1"/>
  <c r="Q513" i="1" s="1"/>
  <c r="R511" i="1"/>
  <c r="R513" i="1" s="1"/>
  <c r="S511" i="1"/>
  <c r="S513" i="1" s="1"/>
  <c r="T511" i="1"/>
  <c r="T513" i="1" s="1"/>
  <c r="U511" i="1"/>
  <c r="U513" i="1" s="1"/>
  <c r="V511" i="1"/>
  <c r="V513" i="1" s="1"/>
  <c r="W511" i="1"/>
  <c r="W513" i="1" s="1"/>
  <c r="X511" i="1"/>
  <c r="X513" i="1" s="1"/>
  <c r="Y511" i="1"/>
  <c r="Y513" i="1" s="1"/>
  <c r="Z512" i="1" s="1"/>
  <c r="E511" i="1"/>
  <c r="E513" i="1" s="1"/>
  <c r="E523" i="1"/>
  <c r="Y435" i="1"/>
  <c r="Y397" i="1"/>
  <c r="Y399" i="1" s="1"/>
  <c r="Z398" i="1" s="1"/>
  <c r="X397" i="1"/>
  <c r="X399" i="1" s="1"/>
  <c r="W397" i="1"/>
  <c r="W399" i="1" s="1"/>
  <c r="V397" i="1"/>
  <c r="U397" i="1"/>
  <c r="U399" i="1" s="1"/>
  <c r="T397" i="1"/>
  <c r="T399" i="1" s="1"/>
  <c r="S397" i="1"/>
  <c r="S399" i="1" s="1"/>
  <c r="R397" i="1"/>
  <c r="R399" i="1" s="1"/>
  <c r="Q397" i="1"/>
  <c r="Q399" i="1" s="1"/>
  <c r="P397" i="1"/>
  <c r="P399" i="1" s="1"/>
  <c r="O397" i="1"/>
  <c r="O399" i="1" s="1"/>
  <c r="N397" i="1"/>
  <c r="N399" i="1" s="1"/>
  <c r="M397" i="1"/>
  <c r="M399" i="1" s="1"/>
  <c r="L397" i="1"/>
  <c r="L399" i="1" s="1"/>
  <c r="K397" i="1"/>
  <c r="K399" i="1" s="1"/>
  <c r="J397" i="1"/>
  <c r="J399" i="1" s="1"/>
  <c r="I397" i="1"/>
  <c r="I399" i="1" s="1"/>
  <c r="H397" i="1"/>
  <c r="H399" i="1" s="1"/>
  <c r="G397" i="1"/>
  <c r="G399" i="1" s="1"/>
  <c r="F397" i="1"/>
  <c r="F399" i="1" s="1"/>
  <c r="E397" i="1"/>
  <c r="E399" i="1" s="1"/>
  <c r="Z396" i="1"/>
  <c r="Z397" i="1" s="1"/>
  <c r="Y919" i="1"/>
  <c r="Y921" i="1" s="1"/>
  <c r="Z920" i="1" s="1"/>
  <c r="X919" i="1"/>
  <c r="X921" i="1" s="1"/>
  <c r="W919" i="1"/>
  <c r="W921" i="1" s="1"/>
  <c r="V919" i="1"/>
  <c r="V921" i="1" s="1"/>
  <c r="U919" i="1"/>
  <c r="U921" i="1" s="1"/>
  <c r="T919" i="1"/>
  <c r="T921" i="1" s="1"/>
  <c r="S919" i="1"/>
  <c r="S921" i="1" s="1"/>
  <c r="R919" i="1"/>
  <c r="R921" i="1" s="1"/>
  <c r="Q919" i="1"/>
  <c r="Q921" i="1" s="1"/>
  <c r="P919" i="1"/>
  <c r="P921" i="1" s="1"/>
  <c r="O919" i="1"/>
  <c r="O921" i="1" s="1"/>
  <c r="N919" i="1"/>
  <c r="N921" i="1" s="1"/>
  <c r="M919" i="1"/>
  <c r="M921" i="1" s="1"/>
  <c r="L919" i="1"/>
  <c r="L921" i="1" s="1"/>
  <c r="K919" i="1"/>
  <c r="K921" i="1" s="1"/>
  <c r="J919" i="1"/>
  <c r="J921" i="1" s="1"/>
  <c r="I919" i="1"/>
  <c r="I921" i="1" s="1"/>
  <c r="H919" i="1"/>
  <c r="H921" i="1" s="1"/>
  <c r="G919" i="1"/>
  <c r="G921" i="1" s="1"/>
  <c r="F919" i="1"/>
  <c r="F921" i="1" s="1"/>
  <c r="E919" i="1"/>
  <c r="E921" i="1" s="1"/>
  <c r="Z918" i="1"/>
  <c r="O976" i="1" l="1"/>
  <c r="J976" i="1"/>
  <c r="M976" i="1"/>
  <c r="R976" i="1"/>
  <c r="K976" i="1"/>
  <c r="U976" i="1"/>
  <c r="V976" i="1"/>
  <c r="S976" i="1"/>
  <c r="G976" i="1"/>
  <c r="W976" i="1"/>
  <c r="Q976" i="1"/>
  <c r="F976" i="1"/>
  <c r="L976" i="1"/>
  <c r="X976" i="1"/>
  <c r="N976" i="1"/>
  <c r="P976" i="1"/>
  <c r="E976" i="1"/>
  <c r="T976" i="1"/>
  <c r="I976" i="1"/>
  <c r="H976" i="1"/>
  <c r="Q1108" i="1"/>
  <c r="O1108" i="1"/>
  <c r="T1108" i="1"/>
  <c r="H1108" i="1"/>
  <c r="K1108" i="1"/>
  <c r="J1108" i="1"/>
  <c r="W1108" i="1"/>
  <c r="G1108" i="1"/>
  <c r="F1108" i="1"/>
  <c r="S1108" i="1"/>
  <c r="L1108" i="1"/>
  <c r="U1108" i="1"/>
  <c r="I1108" i="1"/>
  <c r="M1108" i="1"/>
  <c r="P1108" i="1"/>
  <c r="N1108" i="1"/>
  <c r="V1108" i="1"/>
  <c r="E1108" i="1"/>
  <c r="R1108" i="1"/>
  <c r="X1108" i="1"/>
  <c r="Z919" i="1"/>
  <c r="Z966" i="1"/>
  <c r="Z974" i="1"/>
  <c r="Z973" i="1"/>
  <c r="G1119" i="1"/>
  <c r="G1207" i="1"/>
  <c r="K1119" i="1"/>
  <c r="K1207" i="1"/>
  <c r="O1119" i="1"/>
  <c r="O1207" i="1"/>
  <c r="S1119" i="1"/>
  <c r="S1207" i="1"/>
  <c r="W1119" i="1"/>
  <c r="W1207" i="1"/>
  <c r="H1119" i="1"/>
  <c r="H1207" i="1"/>
  <c r="L1119" i="1"/>
  <c r="L1207" i="1"/>
  <c r="P1119" i="1"/>
  <c r="P1207" i="1"/>
  <c r="T1119" i="1"/>
  <c r="T1207" i="1"/>
  <c r="X1119" i="1"/>
  <c r="X1207" i="1"/>
  <c r="E1119" i="1"/>
  <c r="E1207" i="1"/>
  <c r="I1119" i="1"/>
  <c r="I1207" i="1"/>
  <c r="M1119" i="1"/>
  <c r="M1207" i="1"/>
  <c r="Q1119" i="1"/>
  <c r="Q1207" i="1"/>
  <c r="U1119" i="1"/>
  <c r="U1207" i="1"/>
  <c r="Y1119" i="1"/>
  <c r="Z1118" i="1" s="1"/>
  <c r="Y1207" i="1"/>
  <c r="Y1209" i="1" s="1"/>
  <c r="Z1208" i="1" s="1"/>
  <c r="F1119" i="1"/>
  <c r="F1207" i="1"/>
  <c r="J1119" i="1"/>
  <c r="J1207" i="1"/>
  <c r="N1119" i="1"/>
  <c r="N1207" i="1"/>
  <c r="R1119" i="1"/>
  <c r="R1207" i="1"/>
  <c r="V1119" i="1"/>
  <c r="V1207" i="1"/>
  <c r="Z1204" i="1"/>
  <c r="X1039" i="1"/>
  <c r="P1039" i="1"/>
  <c r="H1039" i="1"/>
  <c r="U1039" i="1"/>
  <c r="Q1039" i="1"/>
  <c r="M1039" i="1"/>
  <c r="I1039" i="1"/>
  <c r="X985" i="1"/>
  <c r="O1039" i="1"/>
  <c r="I985" i="1"/>
  <c r="H985" i="1"/>
  <c r="R1039" i="1"/>
  <c r="J1039" i="1"/>
  <c r="U985" i="1"/>
  <c r="G1039" i="1"/>
  <c r="O985" i="1"/>
  <c r="R985" i="1"/>
  <c r="T1039" i="1"/>
  <c r="L1039" i="1"/>
  <c r="Z1117" i="1"/>
  <c r="Z1144" i="1"/>
  <c r="Z1172" i="1"/>
  <c r="W1039" i="1"/>
  <c r="S1039" i="1"/>
  <c r="K1039" i="1"/>
  <c r="E1039" i="1"/>
  <c r="V1039" i="1"/>
  <c r="N1039" i="1"/>
  <c r="F1039" i="1"/>
  <c r="Y1039" i="1"/>
  <c r="Y1041" i="1" s="1"/>
  <c r="Z1040" i="1" s="1"/>
  <c r="Y1038" i="1"/>
  <c r="Z1037" i="1" s="1"/>
  <c r="U953" i="1"/>
  <c r="I953" i="1"/>
  <c r="X953" i="1"/>
  <c r="T953" i="1"/>
  <c r="P953" i="1"/>
  <c r="L953" i="1"/>
  <c r="H953" i="1"/>
  <c r="E953" i="1"/>
  <c r="W953" i="1"/>
  <c r="S953" i="1"/>
  <c r="O953" i="1"/>
  <c r="K953" i="1"/>
  <c r="G953" i="1"/>
  <c r="Y953" i="1"/>
  <c r="Y955" i="1" s="1"/>
  <c r="Z954" i="1" s="1"/>
  <c r="Q953" i="1"/>
  <c r="M953" i="1"/>
  <c r="V953" i="1"/>
  <c r="R953" i="1"/>
  <c r="N953" i="1"/>
  <c r="J953" i="1"/>
  <c r="F953" i="1"/>
  <c r="V399" i="1"/>
  <c r="Z399" i="1"/>
  <c r="E340" i="1"/>
  <c r="F340" i="1"/>
  <c r="G340" i="1"/>
  <c r="H340" i="1"/>
  <c r="I340" i="1"/>
  <c r="J340" i="1"/>
  <c r="K340" i="1"/>
  <c r="L340" i="1"/>
  <c r="M340" i="1"/>
  <c r="N340" i="1"/>
  <c r="O340" i="1"/>
  <c r="P340" i="1"/>
  <c r="Q340" i="1"/>
  <c r="R340" i="1"/>
  <c r="S340" i="1"/>
  <c r="T340" i="1"/>
  <c r="U340" i="1"/>
  <c r="V340" i="1"/>
  <c r="W340" i="1"/>
  <c r="X340" i="1"/>
  <c r="Y340" i="1"/>
  <c r="Z338" i="1"/>
  <c r="Z339" i="1"/>
  <c r="Z337" i="1"/>
  <c r="Z923" i="1"/>
  <c r="Z924" i="1"/>
  <c r="Z925" i="1"/>
  <c r="Z926" i="1"/>
  <c r="Z927" i="1"/>
  <c r="Z928" i="1"/>
  <c r="Z929" i="1"/>
  <c r="Z930" i="1"/>
  <c r="Z931" i="1"/>
  <c r="Z932" i="1"/>
  <c r="Z933" i="1"/>
  <c r="Z937" i="1"/>
  <c r="Z980" i="1"/>
  <c r="Z981" i="1"/>
  <c r="Z982" i="1"/>
  <c r="Z986" i="1"/>
  <c r="Z987" i="1"/>
  <c r="Z988" i="1"/>
  <c r="Z989" i="1"/>
  <c r="Z990" i="1"/>
  <c r="Z991" i="1"/>
  <c r="Z992" i="1"/>
  <c r="Z993" i="1"/>
  <c r="Z997" i="1"/>
  <c r="Z998" i="1"/>
  <c r="Z999" i="1"/>
  <c r="Z1000" i="1"/>
  <c r="Z1001" i="1"/>
  <c r="Z1002" i="1"/>
  <c r="Z1003" i="1"/>
  <c r="Z1004" i="1"/>
  <c r="Z1005" i="1"/>
  <c r="Z1006" i="1"/>
  <c r="Z1007" i="1"/>
  <c r="Z1011" i="1"/>
  <c r="Z1012" i="1"/>
  <c r="Z1013" i="1"/>
  <c r="Z1014" i="1"/>
  <c r="Z1015" i="1"/>
  <c r="Z1016" i="1"/>
  <c r="Z1017" i="1"/>
  <c r="Z1018" i="1"/>
  <c r="Z1019" i="1"/>
  <c r="Z1020" i="1"/>
  <c r="Z1025" i="1"/>
  <c r="Z1026" i="1"/>
  <c r="Z1027" i="1"/>
  <c r="Z1028" i="1"/>
  <c r="Z1029" i="1"/>
  <c r="Z1030" i="1"/>
  <c r="Z1031" i="1"/>
  <c r="Z1032" i="1"/>
  <c r="Z1033" i="1"/>
  <c r="Z1034" i="1"/>
  <c r="Z1035" i="1"/>
  <c r="Z922" i="1"/>
  <c r="Z866" i="1"/>
  <c r="Z867" i="1"/>
  <c r="Z868" i="1"/>
  <c r="Z869" i="1"/>
  <c r="Z870" i="1"/>
  <c r="Z871" i="1"/>
  <c r="Z872" i="1"/>
  <c r="Z873" i="1"/>
  <c r="Z874" i="1"/>
  <c r="Z875" i="1"/>
  <c r="Z876" i="1"/>
  <c r="Z877" i="1"/>
  <c r="Z878" i="1"/>
  <c r="Z879" i="1"/>
  <c r="Z880" i="1"/>
  <c r="Z881" i="1"/>
  <c r="Z882" i="1"/>
  <c r="Z883" i="1"/>
  <c r="Z884" i="1"/>
  <c r="Z885" i="1"/>
  <c r="Z886" i="1"/>
  <c r="Z887" i="1"/>
  <c r="Z888" i="1"/>
  <c r="Z889" i="1"/>
  <c r="Z890" i="1"/>
  <c r="Z891" i="1"/>
  <c r="Z892" i="1"/>
  <c r="Z893" i="1"/>
  <c r="Z894" i="1"/>
  <c r="Z895" i="1"/>
  <c r="Z896" i="1"/>
  <c r="Z897" i="1"/>
  <c r="Z898" i="1"/>
  <c r="Z899" i="1"/>
  <c r="Z900" i="1"/>
  <c r="Z901" i="1"/>
  <c r="Z902" i="1"/>
  <c r="Z903" i="1"/>
  <c r="Z904" i="1"/>
  <c r="Z905" i="1"/>
  <c r="Z906" i="1"/>
  <c r="Z907" i="1"/>
  <c r="Z908" i="1"/>
  <c r="Z865" i="1"/>
  <c r="Z819" i="1"/>
  <c r="Z820" i="1"/>
  <c r="Z821" i="1"/>
  <c r="Z822" i="1"/>
  <c r="Z823" i="1"/>
  <c r="Z824" i="1"/>
  <c r="Z825" i="1"/>
  <c r="Z826" i="1"/>
  <c r="Z827" i="1"/>
  <c r="Z828" i="1"/>
  <c r="Z829" i="1"/>
  <c r="Z830" i="1"/>
  <c r="Z831" i="1"/>
  <c r="Z832" i="1"/>
  <c r="Z833" i="1"/>
  <c r="Z834" i="1"/>
  <c r="Z835" i="1"/>
  <c r="Z836" i="1"/>
  <c r="Z837" i="1"/>
  <c r="Z838" i="1"/>
  <c r="Z839" i="1"/>
  <c r="Z840" i="1"/>
  <c r="Z841" i="1"/>
  <c r="Z842" i="1"/>
  <c r="Z843" i="1"/>
  <c r="Z844" i="1"/>
  <c r="Z845" i="1"/>
  <c r="Z846" i="1"/>
  <c r="Z847" i="1"/>
  <c r="Z848" i="1"/>
  <c r="Z849" i="1"/>
  <c r="Z850" i="1"/>
  <c r="Z851" i="1"/>
  <c r="Z852" i="1"/>
  <c r="Z853" i="1"/>
  <c r="Z854" i="1"/>
  <c r="Z855" i="1"/>
  <c r="Z856" i="1"/>
  <c r="Z857" i="1"/>
  <c r="Z858" i="1"/>
  <c r="Z859" i="1"/>
  <c r="Z860" i="1"/>
  <c r="Z861" i="1"/>
  <c r="Z818" i="1"/>
  <c r="Z772" i="1"/>
  <c r="Z773" i="1"/>
  <c r="Z774" i="1"/>
  <c r="Z775" i="1"/>
  <c r="Z776" i="1"/>
  <c r="Z777" i="1"/>
  <c r="Z778" i="1"/>
  <c r="Z779" i="1"/>
  <c r="Z780" i="1"/>
  <c r="Z781" i="1"/>
  <c r="Z782" i="1"/>
  <c r="Z783" i="1"/>
  <c r="Z784" i="1"/>
  <c r="Z785" i="1"/>
  <c r="Z786" i="1"/>
  <c r="Z787" i="1"/>
  <c r="Z788" i="1"/>
  <c r="Z789" i="1"/>
  <c r="Z790" i="1"/>
  <c r="Z791" i="1"/>
  <c r="Z792" i="1"/>
  <c r="Z793" i="1"/>
  <c r="Z794" i="1"/>
  <c r="Z795" i="1"/>
  <c r="Z796" i="1"/>
  <c r="Z797" i="1"/>
  <c r="Z798" i="1"/>
  <c r="Z799" i="1"/>
  <c r="Z800" i="1"/>
  <c r="Z801" i="1"/>
  <c r="Z802" i="1"/>
  <c r="Z803" i="1"/>
  <c r="Z804" i="1"/>
  <c r="Z805" i="1"/>
  <c r="Z806" i="1"/>
  <c r="Z807" i="1"/>
  <c r="Z808" i="1"/>
  <c r="Z809" i="1"/>
  <c r="Z810" i="1"/>
  <c r="Z811" i="1"/>
  <c r="Z812" i="1"/>
  <c r="Z813" i="1"/>
  <c r="Z814" i="1"/>
  <c r="Z771" i="1"/>
  <c r="Z747" i="1"/>
  <c r="Z748" i="1"/>
  <c r="Z749" i="1"/>
  <c r="Z750" i="1"/>
  <c r="Z751" i="1"/>
  <c r="Z752" i="1"/>
  <c r="Z753" i="1"/>
  <c r="Z754" i="1"/>
  <c r="Z755" i="1"/>
  <c r="Z756" i="1"/>
  <c r="Z757" i="1"/>
  <c r="Z758" i="1"/>
  <c r="Z759" i="1"/>
  <c r="Z760" i="1"/>
  <c r="Z761" i="1"/>
  <c r="Z762" i="1"/>
  <c r="Z763" i="1"/>
  <c r="Z764" i="1"/>
  <c r="Z765" i="1"/>
  <c r="Z766" i="1"/>
  <c r="Z767" i="1"/>
  <c r="Z746" i="1"/>
  <c r="Z732" i="1"/>
  <c r="Z733" i="1"/>
  <c r="Z734" i="1"/>
  <c r="Z735" i="1"/>
  <c r="Z736" i="1"/>
  <c r="Z737" i="1"/>
  <c r="Z738" i="1"/>
  <c r="Z739" i="1"/>
  <c r="Z740" i="1"/>
  <c r="Z741" i="1"/>
  <c r="Z742" i="1"/>
  <c r="Z730" i="1"/>
  <c r="Z712" i="1"/>
  <c r="Z713" i="1"/>
  <c r="Z714" i="1"/>
  <c r="Z715" i="1"/>
  <c r="Z716" i="1"/>
  <c r="Z717" i="1"/>
  <c r="Z718" i="1"/>
  <c r="Z719" i="1"/>
  <c r="Z720" i="1"/>
  <c r="Z711" i="1"/>
  <c r="Z699" i="1"/>
  <c r="Z700" i="1"/>
  <c r="Z701" i="1"/>
  <c r="Z702" i="1"/>
  <c r="Z703" i="1"/>
  <c r="Z704" i="1"/>
  <c r="Z705" i="1"/>
  <c r="Z706" i="1"/>
  <c r="Z707" i="1"/>
  <c r="Z698" i="1"/>
  <c r="Z664" i="1"/>
  <c r="Z665" i="1"/>
  <c r="Z666" i="1"/>
  <c r="Z667" i="1"/>
  <c r="Z668" i="1"/>
  <c r="Z669" i="1"/>
  <c r="Z670" i="1"/>
  <c r="Z671" i="1"/>
  <c r="Z672" i="1"/>
  <c r="Z673" i="1"/>
  <c r="Z674" i="1"/>
  <c r="Z675" i="1"/>
  <c r="Z676" i="1"/>
  <c r="Z677" i="1"/>
  <c r="Z678" i="1"/>
  <c r="Z679" i="1"/>
  <c r="Z680" i="1"/>
  <c r="Z681" i="1"/>
  <c r="Z682" i="1"/>
  <c r="Z683" i="1"/>
  <c r="Z684" i="1"/>
  <c r="Z685" i="1"/>
  <c r="Z686" i="1"/>
  <c r="Z687" i="1"/>
  <c r="Z688" i="1"/>
  <c r="Z663" i="1"/>
  <c r="Z635" i="1"/>
  <c r="Z636" i="1"/>
  <c r="Z637" i="1"/>
  <c r="Z638" i="1"/>
  <c r="Z639" i="1"/>
  <c r="Z640" i="1"/>
  <c r="Z641" i="1"/>
  <c r="Z642" i="1"/>
  <c r="Z643" i="1"/>
  <c r="Z644" i="1"/>
  <c r="Z645" i="1"/>
  <c r="Z646" i="1"/>
  <c r="Z647" i="1"/>
  <c r="Z648" i="1"/>
  <c r="Z649" i="1"/>
  <c r="Z650" i="1"/>
  <c r="Z651" i="1"/>
  <c r="Z652" i="1"/>
  <c r="Z653" i="1"/>
  <c r="Z654" i="1"/>
  <c r="Z655" i="1"/>
  <c r="Z656" i="1"/>
  <c r="Z657" i="1"/>
  <c r="Z658" i="1"/>
  <c r="Z659" i="1"/>
  <c r="Z634" i="1"/>
  <c r="Z606" i="1"/>
  <c r="Z607" i="1"/>
  <c r="Z608" i="1"/>
  <c r="Z609" i="1"/>
  <c r="Z610" i="1"/>
  <c r="Z611" i="1"/>
  <c r="Z612" i="1"/>
  <c r="Z613" i="1"/>
  <c r="Z614" i="1"/>
  <c r="Z615" i="1"/>
  <c r="Z616" i="1"/>
  <c r="Z617" i="1"/>
  <c r="Z618" i="1"/>
  <c r="Z619" i="1"/>
  <c r="Z620" i="1"/>
  <c r="Z621" i="1"/>
  <c r="Z622" i="1"/>
  <c r="Z623" i="1"/>
  <c r="Z624" i="1"/>
  <c r="Z625" i="1"/>
  <c r="Z626" i="1"/>
  <c r="Z627" i="1"/>
  <c r="Z628" i="1"/>
  <c r="Z629" i="1"/>
  <c r="Z630" i="1"/>
  <c r="Z605" i="1"/>
  <c r="Z593" i="1"/>
  <c r="Z594" i="1"/>
  <c r="Z595" i="1"/>
  <c r="Z596" i="1"/>
  <c r="Z597" i="1"/>
  <c r="Z598" i="1"/>
  <c r="Z599" i="1"/>
  <c r="Z600" i="1"/>
  <c r="Z601" i="1"/>
  <c r="Z592" i="1"/>
  <c r="Z576" i="1"/>
  <c r="Z577" i="1"/>
  <c r="Z578" i="1"/>
  <c r="Z579" i="1"/>
  <c r="Z580" i="1"/>
  <c r="Z581" i="1"/>
  <c r="Z582" i="1"/>
  <c r="Z583" i="1"/>
  <c r="Z584" i="1"/>
  <c r="Z585" i="1"/>
  <c r="Z586" i="1"/>
  <c r="Z587" i="1"/>
  <c r="Z588" i="1"/>
  <c r="Z575" i="1"/>
  <c r="Z564" i="1"/>
  <c r="Z565" i="1"/>
  <c r="Z566" i="1"/>
  <c r="Z567" i="1"/>
  <c r="Z568" i="1"/>
  <c r="Z569" i="1"/>
  <c r="Z570" i="1"/>
  <c r="Z571" i="1"/>
  <c r="Z563" i="1"/>
  <c r="Z541" i="1"/>
  <c r="Z542" i="1"/>
  <c r="Z543" i="1"/>
  <c r="Z544" i="1"/>
  <c r="Z545" i="1"/>
  <c r="Z546" i="1"/>
  <c r="Z547" i="1"/>
  <c r="Z548" i="1"/>
  <c r="Z549" i="1"/>
  <c r="Z550" i="1"/>
  <c r="Z551" i="1"/>
  <c r="Z540" i="1"/>
  <c r="Z527" i="1"/>
  <c r="Z528" i="1"/>
  <c r="Z529" i="1"/>
  <c r="Z530" i="1"/>
  <c r="Z531" i="1"/>
  <c r="Z532" i="1"/>
  <c r="Z533" i="1"/>
  <c r="Z534" i="1"/>
  <c r="Z535" i="1"/>
  <c r="Z536" i="1"/>
  <c r="Z526" i="1"/>
  <c r="Z508" i="1"/>
  <c r="Z509" i="1"/>
  <c r="Z510" i="1"/>
  <c r="Z514" i="1"/>
  <c r="Z515" i="1"/>
  <c r="Z516" i="1"/>
  <c r="Z517" i="1"/>
  <c r="Z518" i="1"/>
  <c r="Z519" i="1"/>
  <c r="Z520" i="1"/>
  <c r="Z521" i="1"/>
  <c r="Z522" i="1"/>
  <c r="Z507" i="1"/>
  <c r="Z487" i="1"/>
  <c r="Z488" i="1"/>
  <c r="Z489" i="1"/>
  <c r="Z490" i="1"/>
  <c r="Z491" i="1"/>
  <c r="Z492" i="1"/>
  <c r="Z493" i="1"/>
  <c r="Z494" i="1"/>
  <c r="Z495" i="1"/>
  <c r="Z496" i="1"/>
  <c r="Z497" i="1"/>
  <c r="Z486" i="1"/>
  <c r="Z472" i="1"/>
  <c r="Z473" i="1"/>
  <c r="Z474" i="1"/>
  <c r="Z475" i="1"/>
  <c r="Z476" i="1"/>
  <c r="Z477" i="1"/>
  <c r="Z478" i="1"/>
  <c r="Z479" i="1"/>
  <c r="Z480" i="1"/>
  <c r="Z481" i="1"/>
  <c r="Z482" i="1"/>
  <c r="Z471" i="1"/>
  <c r="Z455" i="1"/>
  <c r="Z456" i="1"/>
  <c r="Z457" i="1"/>
  <c r="Z458" i="1"/>
  <c r="Z459" i="1"/>
  <c r="Z460" i="1"/>
  <c r="Z461" i="1"/>
  <c r="Z462" i="1"/>
  <c r="Z463" i="1"/>
  <c r="Z464" i="1"/>
  <c r="Z465" i="1"/>
  <c r="Z467" i="1"/>
  <c r="Z454" i="1"/>
  <c r="Z442" i="1"/>
  <c r="Z443" i="1"/>
  <c r="Z444" i="1"/>
  <c r="Z445" i="1"/>
  <c r="Z446" i="1"/>
  <c r="Z447" i="1"/>
  <c r="Z448" i="1"/>
  <c r="Z449" i="1"/>
  <c r="Z450" i="1"/>
  <c r="Z440" i="1"/>
  <c r="Z423" i="1"/>
  <c r="Z424" i="1"/>
  <c r="Z425" i="1"/>
  <c r="Z426" i="1"/>
  <c r="Z427" i="1"/>
  <c r="Z428" i="1"/>
  <c r="Z429" i="1"/>
  <c r="Z430" i="1"/>
  <c r="Z422" i="1"/>
  <c r="Z411" i="1"/>
  <c r="Z412" i="1"/>
  <c r="Z413" i="1"/>
  <c r="Z414" i="1"/>
  <c r="Z415" i="1"/>
  <c r="Z416" i="1"/>
  <c r="Z417" i="1"/>
  <c r="Z418" i="1"/>
  <c r="Z410" i="1"/>
  <c r="Z401" i="1"/>
  <c r="Z402" i="1"/>
  <c r="Z403" i="1"/>
  <c r="Z404" i="1"/>
  <c r="Z405" i="1"/>
  <c r="Z406" i="1"/>
  <c r="Z400" i="1"/>
  <c r="Z344" i="1"/>
  <c r="Z345" i="1"/>
  <c r="Z346" i="1"/>
  <c r="Z347" i="1"/>
  <c r="Z348" i="1"/>
  <c r="Z349" i="1"/>
  <c r="Z350" i="1"/>
  <c r="Z351" i="1"/>
  <c r="Z352" i="1"/>
  <c r="Z353" i="1"/>
  <c r="Z354" i="1"/>
  <c r="Z355" i="1"/>
  <c r="Z356" i="1"/>
  <c r="Z357" i="1"/>
  <c r="Z358" i="1"/>
  <c r="Z359" i="1"/>
  <c r="Z360" i="1"/>
  <c r="Z361" i="1"/>
  <c r="Z362" i="1"/>
  <c r="Z363" i="1"/>
  <c r="Z364" i="1"/>
  <c r="Z365" i="1"/>
  <c r="Z366" i="1"/>
  <c r="Z367" i="1"/>
  <c r="Z368" i="1"/>
  <c r="Z369" i="1"/>
  <c r="Z370" i="1"/>
  <c r="Z371" i="1"/>
  <c r="Z372" i="1"/>
  <c r="Z373" i="1"/>
  <c r="Z374" i="1"/>
  <c r="Z375" i="1"/>
  <c r="Z376" i="1"/>
  <c r="Z377" i="1"/>
  <c r="Z378" i="1"/>
  <c r="Z379" i="1"/>
  <c r="Z380" i="1"/>
  <c r="Z381" i="1"/>
  <c r="Z382" i="1"/>
  <c r="Z383" i="1"/>
  <c r="Z384" i="1"/>
  <c r="Z385" i="1"/>
  <c r="Z386" i="1"/>
  <c r="Z343" i="1"/>
  <c r="Z311" i="1"/>
  <c r="Z313" i="1"/>
  <c r="Z314" i="1"/>
  <c r="Z315" i="1"/>
  <c r="Z316" i="1"/>
  <c r="Z317" i="1"/>
  <c r="Z318" i="1"/>
  <c r="Z319" i="1"/>
  <c r="Z320" i="1"/>
  <c r="Z321" i="1"/>
  <c r="Z322" i="1"/>
  <c r="Z323" i="1"/>
  <c r="Z324" i="1"/>
  <c r="Z325" i="1"/>
  <c r="Z326" i="1"/>
  <c r="Z327" i="1"/>
  <c r="Z328" i="1"/>
  <c r="Z329" i="1"/>
  <c r="Z330" i="1"/>
  <c r="Z331" i="1"/>
  <c r="Z332" i="1"/>
  <c r="Z333" i="1"/>
  <c r="Z334" i="1"/>
  <c r="Z335" i="1"/>
  <c r="Z336" i="1"/>
  <c r="Z310" i="1"/>
  <c r="Z299" i="1"/>
  <c r="Z300" i="1"/>
  <c r="Z301" i="1"/>
  <c r="Z302" i="1"/>
  <c r="Z303" i="1"/>
  <c r="Z304" i="1"/>
  <c r="Z305" i="1"/>
  <c r="Z306" i="1"/>
  <c r="Z298" i="1"/>
  <c r="Z242" i="1"/>
  <c r="Z243" i="1"/>
  <c r="Z244" i="1"/>
  <c r="Z245" i="1"/>
  <c r="Z246" i="1"/>
  <c r="Z247" i="1"/>
  <c r="Z248" i="1"/>
  <c r="Z249" i="1"/>
  <c r="Z250" i="1"/>
  <c r="Z251" i="1"/>
  <c r="Z252" i="1"/>
  <c r="Z253" i="1"/>
  <c r="Z254" i="1"/>
  <c r="Z255" i="1"/>
  <c r="Z256" i="1"/>
  <c r="Z257" i="1"/>
  <c r="Z258" i="1"/>
  <c r="Z259" i="1"/>
  <c r="Z260" i="1"/>
  <c r="Z261" i="1"/>
  <c r="Z262" i="1"/>
  <c r="Z263" i="1"/>
  <c r="Z264" i="1"/>
  <c r="Z265" i="1"/>
  <c r="Z266" i="1"/>
  <c r="Z267" i="1"/>
  <c r="Z268" i="1"/>
  <c r="Z269" i="1"/>
  <c r="Z270" i="1"/>
  <c r="Z271" i="1"/>
  <c r="Z272" i="1"/>
  <c r="Z273" i="1"/>
  <c r="Z274" i="1"/>
  <c r="Z275" i="1"/>
  <c r="Z276" i="1"/>
  <c r="Z277" i="1"/>
  <c r="Z278" i="1"/>
  <c r="Z279" i="1"/>
  <c r="Z280" i="1"/>
  <c r="Z281" i="1"/>
  <c r="Z282" i="1"/>
  <c r="Z283" i="1"/>
  <c r="Z284" i="1"/>
  <c r="Z285" i="1"/>
  <c r="Z286" i="1"/>
  <c r="Z287" i="1"/>
  <c r="Z288" i="1"/>
  <c r="Z241" i="1"/>
  <c r="Y101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Z201" i="1"/>
  <c r="Z202" i="1"/>
  <c r="Z203" i="1"/>
  <c r="Z204" i="1"/>
  <c r="Z205" i="1"/>
  <c r="Z206" i="1"/>
  <c r="Z207" i="1"/>
  <c r="Z208" i="1"/>
  <c r="Z209" i="1"/>
  <c r="Z210" i="1"/>
  <c r="Z211" i="1"/>
  <c r="Z212" i="1"/>
  <c r="Z213" i="1"/>
  <c r="Z214" i="1"/>
  <c r="Z215" i="1"/>
  <c r="Z216" i="1"/>
  <c r="Z217" i="1"/>
  <c r="Z218" i="1"/>
  <c r="Z219" i="1"/>
  <c r="Z220" i="1"/>
  <c r="Z221" i="1"/>
  <c r="Z222" i="1"/>
  <c r="Z223" i="1"/>
  <c r="Z224" i="1"/>
  <c r="Z225" i="1"/>
  <c r="Z226" i="1"/>
  <c r="Z227" i="1"/>
  <c r="Z228" i="1"/>
  <c r="Z229" i="1"/>
  <c r="Z230" i="1"/>
  <c r="Z231" i="1"/>
  <c r="Z232" i="1"/>
  <c r="Z233" i="1"/>
  <c r="Z234" i="1"/>
  <c r="Z235" i="1"/>
  <c r="Z236" i="1"/>
  <c r="Z237" i="1"/>
  <c r="Z187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31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00" i="1"/>
  <c r="Y913" i="1"/>
  <c r="Y909" i="1"/>
  <c r="Y911" i="1" s="1"/>
  <c r="Z910" i="1" s="1"/>
  <c r="X909" i="1"/>
  <c r="X911" i="1" s="1"/>
  <c r="W909" i="1"/>
  <c r="W911" i="1" s="1"/>
  <c r="V909" i="1"/>
  <c r="V911" i="1" s="1"/>
  <c r="U909" i="1"/>
  <c r="U911" i="1" s="1"/>
  <c r="T909" i="1"/>
  <c r="T911" i="1" s="1"/>
  <c r="S909" i="1"/>
  <c r="S911" i="1" s="1"/>
  <c r="R909" i="1"/>
  <c r="R911" i="1" s="1"/>
  <c r="Q909" i="1"/>
  <c r="Q911" i="1" s="1"/>
  <c r="P909" i="1"/>
  <c r="P911" i="1" s="1"/>
  <c r="O909" i="1"/>
  <c r="O911" i="1" s="1"/>
  <c r="N909" i="1"/>
  <c r="N911" i="1" s="1"/>
  <c r="M909" i="1"/>
  <c r="M911" i="1" s="1"/>
  <c r="L909" i="1"/>
  <c r="L911" i="1" s="1"/>
  <c r="K909" i="1"/>
  <c r="K911" i="1" s="1"/>
  <c r="J909" i="1"/>
  <c r="J911" i="1" s="1"/>
  <c r="I909" i="1"/>
  <c r="I911" i="1" s="1"/>
  <c r="H909" i="1"/>
  <c r="H911" i="1" s="1"/>
  <c r="G909" i="1"/>
  <c r="G911" i="1" s="1"/>
  <c r="F909" i="1"/>
  <c r="F911" i="1" s="1"/>
  <c r="E909" i="1"/>
  <c r="E911" i="1" s="1"/>
  <c r="Y862" i="1"/>
  <c r="Y864" i="1" s="1"/>
  <c r="Z863" i="1" s="1"/>
  <c r="X862" i="1"/>
  <c r="X864" i="1" s="1"/>
  <c r="W862" i="1"/>
  <c r="W864" i="1" s="1"/>
  <c r="V862" i="1"/>
  <c r="V864" i="1" s="1"/>
  <c r="U862" i="1"/>
  <c r="U864" i="1" s="1"/>
  <c r="T862" i="1"/>
  <c r="T864" i="1" s="1"/>
  <c r="S862" i="1"/>
  <c r="S864" i="1" s="1"/>
  <c r="R862" i="1"/>
  <c r="R864" i="1" s="1"/>
  <c r="Q862" i="1"/>
  <c r="Q864" i="1" s="1"/>
  <c r="P862" i="1"/>
  <c r="P864" i="1" s="1"/>
  <c r="O862" i="1"/>
  <c r="O864" i="1" s="1"/>
  <c r="N862" i="1"/>
  <c r="N864" i="1" s="1"/>
  <c r="M862" i="1"/>
  <c r="M864" i="1" s="1"/>
  <c r="L862" i="1"/>
  <c r="L864" i="1" s="1"/>
  <c r="K862" i="1"/>
  <c r="K864" i="1" s="1"/>
  <c r="J862" i="1"/>
  <c r="J864" i="1" s="1"/>
  <c r="I862" i="1"/>
  <c r="I864" i="1" s="1"/>
  <c r="H862" i="1"/>
  <c r="H864" i="1" s="1"/>
  <c r="G862" i="1"/>
  <c r="G864" i="1" s="1"/>
  <c r="F862" i="1"/>
  <c r="F864" i="1" s="1"/>
  <c r="E862" i="1"/>
  <c r="E864" i="1" s="1"/>
  <c r="F815" i="1"/>
  <c r="F817" i="1" s="1"/>
  <c r="G815" i="1"/>
  <c r="G817" i="1" s="1"/>
  <c r="H815" i="1"/>
  <c r="H817" i="1" s="1"/>
  <c r="I815" i="1"/>
  <c r="I817" i="1" s="1"/>
  <c r="J815" i="1"/>
  <c r="J817" i="1" s="1"/>
  <c r="K815" i="1"/>
  <c r="K817" i="1" s="1"/>
  <c r="L815" i="1"/>
  <c r="L817" i="1" s="1"/>
  <c r="M815" i="1"/>
  <c r="M817" i="1" s="1"/>
  <c r="N815" i="1"/>
  <c r="N817" i="1" s="1"/>
  <c r="O815" i="1"/>
  <c r="O817" i="1" s="1"/>
  <c r="P815" i="1"/>
  <c r="P817" i="1" s="1"/>
  <c r="Q815" i="1"/>
  <c r="Q817" i="1" s="1"/>
  <c r="R815" i="1"/>
  <c r="R817" i="1" s="1"/>
  <c r="S815" i="1"/>
  <c r="S817" i="1" s="1"/>
  <c r="T815" i="1"/>
  <c r="T817" i="1" s="1"/>
  <c r="U815" i="1"/>
  <c r="U817" i="1" s="1"/>
  <c r="V815" i="1"/>
  <c r="V817" i="1" s="1"/>
  <c r="W815" i="1"/>
  <c r="W817" i="1" s="1"/>
  <c r="X815" i="1"/>
  <c r="X817" i="1" s="1"/>
  <c r="Y815" i="1"/>
  <c r="Y817" i="1" s="1"/>
  <c r="Z816" i="1" s="1"/>
  <c r="E815" i="1"/>
  <c r="E817" i="1" s="1"/>
  <c r="F768" i="1"/>
  <c r="F770" i="1" s="1"/>
  <c r="G768" i="1"/>
  <c r="G770" i="1" s="1"/>
  <c r="H768" i="1"/>
  <c r="H770" i="1" s="1"/>
  <c r="I768" i="1"/>
  <c r="I770" i="1" s="1"/>
  <c r="J768" i="1"/>
  <c r="J770" i="1" s="1"/>
  <c r="K768" i="1"/>
  <c r="K770" i="1" s="1"/>
  <c r="L768" i="1"/>
  <c r="L770" i="1" s="1"/>
  <c r="M768" i="1"/>
  <c r="M770" i="1" s="1"/>
  <c r="N768" i="1"/>
  <c r="N770" i="1" s="1"/>
  <c r="O768" i="1"/>
  <c r="O770" i="1" s="1"/>
  <c r="P768" i="1"/>
  <c r="P770" i="1" s="1"/>
  <c r="Q768" i="1"/>
  <c r="Q770" i="1" s="1"/>
  <c r="R768" i="1"/>
  <c r="R770" i="1" s="1"/>
  <c r="S768" i="1"/>
  <c r="S770" i="1" s="1"/>
  <c r="T768" i="1"/>
  <c r="T770" i="1" s="1"/>
  <c r="U768" i="1"/>
  <c r="U770" i="1" s="1"/>
  <c r="V768" i="1"/>
  <c r="V770" i="1" s="1"/>
  <c r="W768" i="1"/>
  <c r="W770" i="1" s="1"/>
  <c r="X768" i="1"/>
  <c r="X770" i="1" s="1"/>
  <c r="Y768" i="1"/>
  <c r="Y770" i="1" s="1"/>
  <c r="Z769" i="1" s="1"/>
  <c r="E768" i="1"/>
  <c r="F743" i="1"/>
  <c r="F745" i="1" s="1"/>
  <c r="G743" i="1"/>
  <c r="G745" i="1" s="1"/>
  <c r="H743" i="1"/>
  <c r="H745" i="1" s="1"/>
  <c r="I743" i="1"/>
  <c r="I745" i="1" s="1"/>
  <c r="J743" i="1"/>
  <c r="K743" i="1"/>
  <c r="K745" i="1" s="1"/>
  <c r="L743" i="1"/>
  <c r="L745" i="1" s="1"/>
  <c r="M743" i="1"/>
  <c r="M745" i="1" s="1"/>
  <c r="N743" i="1"/>
  <c r="N745" i="1" s="1"/>
  <c r="O743" i="1"/>
  <c r="O745" i="1" s="1"/>
  <c r="P743" i="1"/>
  <c r="P745" i="1" s="1"/>
  <c r="Q743" i="1"/>
  <c r="Q745" i="1" s="1"/>
  <c r="R743" i="1"/>
  <c r="S743" i="1"/>
  <c r="S745" i="1" s="1"/>
  <c r="T743" i="1"/>
  <c r="T745" i="1" s="1"/>
  <c r="U743" i="1"/>
  <c r="U745" i="1" s="1"/>
  <c r="V743" i="1"/>
  <c r="V745" i="1" s="1"/>
  <c r="W743" i="1"/>
  <c r="X743" i="1"/>
  <c r="X745" i="1" s="1"/>
  <c r="Y743" i="1"/>
  <c r="Y745" i="1" s="1"/>
  <c r="Z744" i="1" s="1"/>
  <c r="E743" i="1"/>
  <c r="E745" i="1" s="1"/>
  <c r="Y725" i="1"/>
  <c r="Y721" i="1"/>
  <c r="Y723" i="1" s="1"/>
  <c r="Z722" i="1" s="1"/>
  <c r="X721" i="1"/>
  <c r="X723" i="1" s="1"/>
  <c r="W721" i="1"/>
  <c r="W723" i="1" s="1"/>
  <c r="V721" i="1"/>
  <c r="U721" i="1"/>
  <c r="U723" i="1" s="1"/>
  <c r="T721" i="1"/>
  <c r="T723" i="1" s="1"/>
  <c r="S721" i="1"/>
  <c r="S723" i="1" s="1"/>
  <c r="R721" i="1"/>
  <c r="R723" i="1" s="1"/>
  <c r="Q721" i="1"/>
  <c r="Q723" i="1" s="1"/>
  <c r="P721" i="1"/>
  <c r="P723" i="1" s="1"/>
  <c r="O721" i="1"/>
  <c r="O723" i="1" s="1"/>
  <c r="N721" i="1"/>
  <c r="M721" i="1"/>
  <c r="M723" i="1" s="1"/>
  <c r="L721" i="1"/>
  <c r="L723" i="1" s="1"/>
  <c r="K721" i="1"/>
  <c r="K723" i="1" s="1"/>
  <c r="J721" i="1"/>
  <c r="I721" i="1"/>
  <c r="I723" i="1" s="1"/>
  <c r="H721" i="1"/>
  <c r="H723" i="1" s="1"/>
  <c r="G721" i="1"/>
  <c r="G723" i="1" s="1"/>
  <c r="F721" i="1"/>
  <c r="E721" i="1"/>
  <c r="E723" i="1" s="1"/>
  <c r="F708" i="1"/>
  <c r="F710" i="1" s="1"/>
  <c r="G708" i="1"/>
  <c r="H708" i="1"/>
  <c r="H710" i="1" s="1"/>
  <c r="I708" i="1"/>
  <c r="I710" i="1" s="1"/>
  <c r="J708" i="1"/>
  <c r="J710" i="1" s="1"/>
  <c r="K708" i="1"/>
  <c r="L708" i="1"/>
  <c r="L710" i="1" s="1"/>
  <c r="M708" i="1"/>
  <c r="M724" i="1" s="1"/>
  <c r="N708" i="1"/>
  <c r="N710" i="1" s="1"/>
  <c r="O708" i="1"/>
  <c r="O710" i="1" s="1"/>
  <c r="P708" i="1"/>
  <c r="P710" i="1" s="1"/>
  <c r="Q708" i="1"/>
  <c r="Q710" i="1" s="1"/>
  <c r="R708" i="1"/>
  <c r="R710" i="1" s="1"/>
  <c r="S708" i="1"/>
  <c r="S710" i="1" s="1"/>
  <c r="T708" i="1"/>
  <c r="T710" i="1" s="1"/>
  <c r="U708" i="1"/>
  <c r="U724" i="1" s="1"/>
  <c r="V708" i="1"/>
  <c r="V710" i="1" s="1"/>
  <c r="W708" i="1"/>
  <c r="X708" i="1"/>
  <c r="X710" i="1" s="1"/>
  <c r="Y708" i="1"/>
  <c r="Y710" i="1" s="1"/>
  <c r="Z709" i="1" s="1"/>
  <c r="E708" i="1"/>
  <c r="E710" i="1" s="1"/>
  <c r="Y693" i="1"/>
  <c r="E689" i="1"/>
  <c r="Y689" i="1"/>
  <c r="Y691" i="1" s="1"/>
  <c r="Z690" i="1" s="1"/>
  <c r="X689" i="1"/>
  <c r="X691" i="1" s="1"/>
  <c r="W689" i="1"/>
  <c r="W691" i="1" s="1"/>
  <c r="V689" i="1"/>
  <c r="V691" i="1" s="1"/>
  <c r="U689" i="1"/>
  <c r="U691" i="1" s="1"/>
  <c r="T689" i="1"/>
  <c r="T691" i="1" s="1"/>
  <c r="S689" i="1"/>
  <c r="S691" i="1" s="1"/>
  <c r="R689" i="1"/>
  <c r="Q689" i="1"/>
  <c r="Q691" i="1" s="1"/>
  <c r="P689" i="1"/>
  <c r="P691" i="1" s="1"/>
  <c r="O689" i="1"/>
  <c r="O691" i="1" s="1"/>
  <c r="N689" i="1"/>
  <c r="N691" i="1" s="1"/>
  <c r="M689" i="1"/>
  <c r="M691" i="1" s="1"/>
  <c r="L689" i="1"/>
  <c r="L691" i="1" s="1"/>
  <c r="K689" i="1"/>
  <c r="K691" i="1" s="1"/>
  <c r="J689" i="1"/>
  <c r="J691" i="1" s="1"/>
  <c r="I689" i="1"/>
  <c r="I691" i="1" s="1"/>
  <c r="H689" i="1"/>
  <c r="H691" i="1" s="1"/>
  <c r="G689" i="1"/>
  <c r="G691" i="1" s="1"/>
  <c r="F689" i="1"/>
  <c r="F691" i="1" s="1"/>
  <c r="Y660" i="1"/>
  <c r="Y662" i="1" s="1"/>
  <c r="Z661" i="1" s="1"/>
  <c r="X660" i="1"/>
  <c r="X662" i="1" s="1"/>
  <c r="W660" i="1"/>
  <c r="W662" i="1" s="1"/>
  <c r="V660" i="1"/>
  <c r="V662" i="1" s="1"/>
  <c r="U660" i="1"/>
  <c r="T660" i="1"/>
  <c r="T662" i="1" s="1"/>
  <c r="S660" i="1"/>
  <c r="S662" i="1" s="1"/>
  <c r="R660" i="1"/>
  <c r="R662" i="1" s="1"/>
  <c r="Q660" i="1"/>
  <c r="Q662" i="1" s="1"/>
  <c r="P660" i="1"/>
  <c r="P662" i="1" s="1"/>
  <c r="O660" i="1"/>
  <c r="O662" i="1" s="1"/>
  <c r="N660" i="1"/>
  <c r="N662" i="1" s="1"/>
  <c r="M660" i="1"/>
  <c r="M662" i="1" s="1"/>
  <c r="L660" i="1"/>
  <c r="L662" i="1" s="1"/>
  <c r="K660" i="1"/>
  <c r="K662" i="1" s="1"/>
  <c r="J660" i="1"/>
  <c r="I660" i="1"/>
  <c r="I662" i="1" s="1"/>
  <c r="H660" i="1"/>
  <c r="H662" i="1" s="1"/>
  <c r="G660" i="1"/>
  <c r="G662" i="1" s="1"/>
  <c r="F660" i="1"/>
  <c r="F662" i="1" s="1"/>
  <c r="E660" i="1"/>
  <c r="E662" i="1" s="1"/>
  <c r="F101" i="1"/>
  <c r="G101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T101" i="1"/>
  <c r="U101" i="1"/>
  <c r="V101" i="1"/>
  <c r="W101" i="1"/>
  <c r="X101" i="1"/>
  <c r="E101" i="1"/>
  <c r="E103" i="1" s="1"/>
  <c r="F631" i="1"/>
  <c r="F633" i="1" s="1"/>
  <c r="G631" i="1"/>
  <c r="G633" i="1" s="1"/>
  <c r="H631" i="1"/>
  <c r="H633" i="1" s="1"/>
  <c r="I631" i="1"/>
  <c r="I633" i="1" s="1"/>
  <c r="J631" i="1"/>
  <c r="J633" i="1" s="1"/>
  <c r="K631" i="1"/>
  <c r="K633" i="1" s="1"/>
  <c r="L631" i="1"/>
  <c r="L633" i="1" s="1"/>
  <c r="M631" i="1"/>
  <c r="M633" i="1" s="1"/>
  <c r="N631" i="1"/>
  <c r="N633" i="1" s="1"/>
  <c r="O631" i="1"/>
  <c r="O633" i="1" s="1"/>
  <c r="P631" i="1"/>
  <c r="P633" i="1" s="1"/>
  <c r="Q631" i="1"/>
  <c r="Q633" i="1" s="1"/>
  <c r="R631" i="1"/>
  <c r="R633" i="1" s="1"/>
  <c r="S631" i="1"/>
  <c r="S633" i="1" s="1"/>
  <c r="T631" i="1"/>
  <c r="T633" i="1" s="1"/>
  <c r="U631" i="1"/>
  <c r="U633" i="1" s="1"/>
  <c r="V631" i="1"/>
  <c r="V633" i="1" s="1"/>
  <c r="W631" i="1"/>
  <c r="W633" i="1" s="1"/>
  <c r="X631" i="1"/>
  <c r="X633" i="1" s="1"/>
  <c r="Y631" i="1"/>
  <c r="Y633" i="1" s="1"/>
  <c r="Z632" i="1" s="1"/>
  <c r="E631" i="1"/>
  <c r="E633" i="1" s="1"/>
  <c r="F602" i="1"/>
  <c r="F604" i="1" s="1"/>
  <c r="G602" i="1"/>
  <c r="G604" i="1" s="1"/>
  <c r="H602" i="1"/>
  <c r="H604" i="1" s="1"/>
  <c r="I602" i="1"/>
  <c r="I604" i="1" s="1"/>
  <c r="J602" i="1"/>
  <c r="J604" i="1" s="1"/>
  <c r="K602" i="1"/>
  <c r="K604" i="1" s="1"/>
  <c r="L602" i="1"/>
  <c r="L604" i="1" s="1"/>
  <c r="M602" i="1"/>
  <c r="M604" i="1" s="1"/>
  <c r="N602" i="1"/>
  <c r="N604" i="1" s="1"/>
  <c r="O602" i="1"/>
  <c r="O604" i="1" s="1"/>
  <c r="P602" i="1"/>
  <c r="P604" i="1" s="1"/>
  <c r="Q602" i="1"/>
  <c r="Q604" i="1" s="1"/>
  <c r="R602" i="1"/>
  <c r="R604" i="1" s="1"/>
  <c r="S602" i="1"/>
  <c r="S604" i="1" s="1"/>
  <c r="T602" i="1"/>
  <c r="T604" i="1" s="1"/>
  <c r="U602" i="1"/>
  <c r="U604" i="1" s="1"/>
  <c r="V602" i="1"/>
  <c r="V604" i="1" s="1"/>
  <c r="W602" i="1"/>
  <c r="W604" i="1" s="1"/>
  <c r="X602" i="1"/>
  <c r="X604" i="1" s="1"/>
  <c r="Y602" i="1"/>
  <c r="Y604" i="1" s="1"/>
  <c r="Z603" i="1" s="1"/>
  <c r="E602" i="1"/>
  <c r="E604" i="1" s="1"/>
  <c r="F572" i="1"/>
  <c r="F574" i="1" s="1"/>
  <c r="G572" i="1"/>
  <c r="H572" i="1"/>
  <c r="H574" i="1" s="1"/>
  <c r="I572" i="1"/>
  <c r="I574" i="1" s="1"/>
  <c r="J572" i="1"/>
  <c r="J574" i="1" s="1"/>
  <c r="K572" i="1"/>
  <c r="K574" i="1" s="1"/>
  <c r="L572" i="1"/>
  <c r="L574" i="1" s="1"/>
  <c r="M572" i="1"/>
  <c r="M574" i="1" s="1"/>
  <c r="N572" i="1"/>
  <c r="N574" i="1" s="1"/>
  <c r="O572" i="1"/>
  <c r="O574" i="1" s="1"/>
  <c r="P572" i="1"/>
  <c r="P574" i="1" s="1"/>
  <c r="Q572" i="1"/>
  <c r="Q574" i="1" s="1"/>
  <c r="R572" i="1"/>
  <c r="R574" i="1" s="1"/>
  <c r="S572" i="1"/>
  <c r="S574" i="1" s="1"/>
  <c r="T572" i="1"/>
  <c r="T574" i="1" s="1"/>
  <c r="U572" i="1"/>
  <c r="U574" i="1" s="1"/>
  <c r="V572" i="1"/>
  <c r="W572" i="1"/>
  <c r="W574" i="1" s="1"/>
  <c r="X572" i="1"/>
  <c r="X574" i="1" s="1"/>
  <c r="Y572" i="1"/>
  <c r="Y574" i="1" s="1"/>
  <c r="Z573" i="1" s="1"/>
  <c r="E572" i="1"/>
  <c r="E574" i="1" s="1"/>
  <c r="F589" i="1"/>
  <c r="F591" i="1" s="1"/>
  <c r="G589" i="1"/>
  <c r="G591" i="1" s="1"/>
  <c r="H589" i="1"/>
  <c r="H591" i="1" s="1"/>
  <c r="I589" i="1"/>
  <c r="I591" i="1" s="1"/>
  <c r="J589" i="1"/>
  <c r="J591" i="1" s="1"/>
  <c r="K589" i="1"/>
  <c r="K591" i="1" s="1"/>
  <c r="L589" i="1"/>
  <c r="L591" i="1" s="1"/>
  <c r="M589" i="1"/>
  <c r="M591" i="1" s="1"/>
  <c r="N589" i="1"/>
  <c r="N591" i="1" s="1"/>
  <c r="O589" i="1"/>
  <c r="O591" i="1" s="1"/>
  <c r="P589" i="1"/>
  <c r="P591" i="1" s="1"/>
  <c r="Q589" i="1"/>
  <c r="Q591" i="1" s="1"/>
  <c r="R589" i="1"/>
  <c r="R591" i="1" s="1"/>
  <c r="S589" i="1"/>
  <c r="S591" i="1" s="1"/>
  <c r="T589" i="1"/>
  <c r="T591" i="1" s="1"/>
  <c r="U589" i="1"/>
  <c r="U591" i="1" s="1"/>
  <c r="V589" i="1"/>
  <c r="V591" i="1" s="1"/>
  <c r="W589" i="1"/>
  <c r="W591" i="1" s="1"/>
  <c r="X589" i="1"/>
  <c r="X591" i="1" s="1"/>
  <c r="Y589" i="1"/>
  <c r="Y591" i="1" s="1"/>
  <c r="Z590" i="1" s="1"/>
  <c r="E589" i="1"/>
  <c r="E591" i="1" s="1"/>
  <c r="P955" i="1" l="1"/>
  <c r="R1041" i="1"/>
  <c r="J955" i="1"/>
  <c r="K955" i="1"/>
  <c r="T955" i="1"/>
  <c r="V1041" i="1"/>
  <c r="L1041" i="1"/>
  <c r="H1041" i="1"/>
  <c r="N955" i="1"/>
  <c r="O955" i="1"/>
  <c r="X955" i="1"/>
  <c r="E1041" i="1"/>
  <c r="T1041" i="1"/>
  <c r="P1041" i="1"/>
  <c r="F1041" i="1"/>
  <c r="G955" i="1"/>
  <c r="U1041" i="1"/>
  <c r="I955" i="1"/>
  <c r="O1041" i="1"/>
  <c r="V955" i="1"/>
  <c r="W955" i="1"/>
  <c r="U955" i="1"/>
  <c r="S1041" i="1"/>
  <c r="L955" i="1"/>
  <c r="Q1041" i="1"/>
  <c r="F955" i="1"/>
  <c r="S955" i="1"/>
  <c r="M955" i="1"/>
  <c r="E955" i="1"/>
  <c r="W1041" i="1"/>
  <c r="G1041" i="1"/>
  <c r="I1041" i="1"/>
  <c r="J1041" i="1"/>
  <c r="N1041" i="1"/>
  <c r="R955" i="1"/>
  <c r="K1041" i="1"/>
  <c r="X1041" i="1"/>
  <c r="Q955" i="1"/>
  <c r="H955" i="1"/>
  <c r="M1041" i="1"/>
  <c r="R1209" i="1"/>
  <c r="J1209" i="1"/>
  <c r="Q1209" i="1"/>
  <c r="I1209" i="1"/>
  <c r="X1209" i="1"/>
  <c r="P1209" i="1"/>
  <c r="H1209" i="1"/>
  <c r="S1209" i="1"/>
  <c r="K1209" i="1"/>
  <c r="V1209" i="1"/>
  <c r="N1209" i="1"/>
  <c r="F1209" i="1"/>
  <c r="U1209" i="1"/>
  <c r="M1209" i="1"/>
  <c r="E1209" i="1"/>
  <c r="T1209" i="1"/>
  <c r="L1209" i="1"/>
  <c r="W1209" i="1"/>
  <c r="O1209" i="1"/>
  <c r="G1209" i="1"/>
  <c r="AA971" i="1"/>
  <c r="AB971" i="1" s="1"/>
  <c r="F977" i="1"/>
  <c r="F978" i="1" s="1"/>
  <c r="F979" i="1" s="1"/>
  <c r="N977" i="1"/>
  <c r="N978" i="1" s="1"/>
  <c r="N979" i="1" s="1"/>
  <c r="V977" i="1"/>
  <c r="V978" i="1" s="1"/>
  <c r="V979" i="1" s="1"/>
  <c r="G977" i="1"/>
  <c r="G978" i="1" s="1"/>
  <c r="G979" i="1" s="1"/>
  <c r="O977" i="1"/>
  <c r="O978" i="1" s="1"/>
  <c r="O979" i="1" s="1"/>
  <c r="W977" i="1"/>
  <c r="W978" i="1" s="1"/>
  <c r="W979" i="1" s="1"/>
  <c r="H977" i="1"/>
  <c r="H978" i="1" s="1"/>
  <c r="H979" i="1" s="1"/>
  <c r="P977" i="1"/>
  <c r="P978" i="1" s="1"/>
  <c r="P979" i="1" s="1"/>
  <c r="X977" i="1"/>
  <c r="X978" i="1" s="1"/>
  <c r="X979" i="1" s="1"/>
  <c r="I977" i="1"/>
  <c r="I978" i="1" s="1"/>
  <c r="I979" i="1" s="1"/>
  <c r="Q977" i="1"/>
  <c r="Q978" i="1" s="1"/>
  <c r="Q979" i="1" s="1"/>
  <c r="J977" i="1"/>
  <c r="J978" i="1" s="1"/>
  <c r="J979" i="1" s="1"/>
  <c r="R977" i="1"/>
  <c r="R978" i="1" s="1"/>
  <c r="R979" i="1" s="1"/>
  <c r="Z977" i="1"/>
  <c r="Z978" i="1" s="1"/>
  <c r="Z979" i="1" s="1"/>
  <c r="K977" i="1"/>
  <c r="K978" i="1" s="1"/>
  <c r="K979" i="1" s="1"/>
  <c r="S977" i="1"/>
  <c r="S978" i="1" s="1"/>
  <c r="S979" i="1" s="1"/>
  <c r="E977" i="1"/>
  <c r="E978" i="1" s="1"/>
  <c r="E979" i="1" s="1"/>
  <c r="L977" i="1"/>
  <c r="L978" i="1" s="1"/>
  <c r="L979" i="1" s="1"/>
  <c r="T977" i="1"/>
  <c r="T978" i="1" s="1"/>
  <c r="T979" i="1" s="1"/>
  <c r="M977" i="1"/>
  <c r="M978" i="1" s="1"/>
  <c r="M979" i="1" s="1"/>
  <c r="U977" i="1"/>
  <c r="U978" i="1" s="1"/>
  <c r="U979" i="1" s="1"/>
  <c r="AA973" i="1"/>
  <c r="AB973" i="1" s="1"/>
  <c r="AA972" i="1"/>
  <c r="AB972" i="1" s="1"/>
  <c r="AA966" i="1"/>
  <c r="AB966" i="1" s="1"/>
  <c r="Z950" i="1"/>
  <c r="Z952" i="1" s="1"/>
  <c r="Z921" i="1"/>
  <c r="Z1146" i="1"/>
  <c r="Z976" i="1"/>
  <c r="AA974" i="1"/>
  <c r="AB974" i="1" s="1"/>
  <c r="AA963" i="1"/>
  <c r="AB963" i="1" s="1"/>
  <c r="AA959" i="1"/>
  <c r="AB959" i="1" s="1"/>
  <c r="AA962" i="1"/>
  <c r="AB962" i="1" s="1"/>
  <c r="AA965" i="1"/>
  <c r="AB965" i="1" s="1"/>
  <c r="AA968" i="1"/>
  <c r="AB968" i="1" s="1"/>
  <c r="AA969" i="1"/>
  <c r="AB969" i="1" s="1"/>
  <c r="AA970" i="1"/>
  <c r="AB970" i="1" s="1"/>
  <c r="AA960" i="1"/>
  <c r="AB960" i="1" s="1"/>
  <c r="AA961" i="1"/>
  <c r="AB961" i="1" s="1"/>
  <c r="AA967" i="1"/>
  <c r="AB967" i="1" s="1"/>
  <c r="Z1206" i="1"/>
  <c r="AA964" i="1"/>
  <c r="AB964" i="1" s="1"/>
  <c r="W724" i="1"/>
  <c r="Z1174" i="1"/>
  <c r="Z101" i="1"/>
  <c r="K724" i="1"/>
  <c r="G724" i="1"/>
  <c r="Z1119" i="1"/>
  <c r="Z1207" i="1"/>
  <c r="W912" i="1"/>
  <c r="Z1036" i="1"/>
  <c r="Z1022" i="1"/>
  <c r="Z1008" i="1"/>
  <c r="Z994" i="1"/>
  <c r="Z983" i="1"/>
  <c r="Z934" i="1"/>
  <c r="Z511" i="1"/>
  <c r="Z554" i="1"/>
  <c r="Z523" i="1"/>
  <c r="Z537" i="1"/>
  <c r="W745" i="1"/>
  <c r="Z340" i="1"/>
  <c r="Z660" i="1"/>
  <c r="R912" i="1"/>
  <c r="J912" i="1"/>
  <c r="Q912" i="1"/>
  <c r="J745" i="1"/>
  <c r="S912" i="1"/>
  <c r="E912" i="1"/>
  <c r="O912" i="1"/>
  <c r="K912" i="1"/>
  <c r="R745" i="1"/>
  <c r="G912" i="1"/>
  <c r="E770" i="1"/>
  <c r="Y912" i="1"/>
  <c r="Y914" i="1" s="1"/>
  <c r="Z913" i="1" s="1"/>
  <c r="U912" i="1"/>
  <c r="M912" i="1"/>
  <c r="I912" i="1"/>
  <c r="X912" i="1"/>
  <c r="T912" i="1"/>
  <c r="P912" i="1"/>
  <c r="L912" i="1"/>
  <c r="H912" i="1"/>
  <c r="M710" i="1"/>
  <c r="V912" i="1"/>
  <c r="N912" i="1"/>
  <c r="F912" i="1"/>
  <c r="G710" i="1"/>
  <c r="Z862" i="1"/>
  <c r="Z909" i="1"/>
  <c r="U726" i="1"/>
  <c r="M726" i="1"/>
  <c r="H724" i="1"/>
  <c r="F724" i="1"/>
  <c r="V692" i="1"/>
  <c r="K710" i="1"/>
  <c r="W692" i="1"/>
  <c r="G692" i="1"/>
  <c r="W710" i="1"/>
  <c r="J724" i="1"/>
  <c r="N724" i="1"/>
  <c r="R724" i="1"/>
  <c r="V724" i="1"/>
  <c r="J692" i="1"/>
  <c r="R692" i="1"/>
  <c r="M692" i="1"/>
  <c r="I692" i="1"/>
  <c r="U710" i="1"/>
  <c r="N723" i="1"/>
  <c r="E724" i="1"/>
  <c r="Y724" i="1"/>
  <c r="Y726" i="1" s="1"/>
  <c r="Z725" i="1" s="1"/>
  <c r="Q724" i="1"/>
  <c r="I724" i="1"/>
  <c r="Y692" i="1"/>
  <c r="U692" i="1"/>
  <c r="P692" i="1"/>
  <c r="L692" i="1"/>
  <c r="H692" i="1"/>
  <c r="J723" i="1"/>
  <c r="X724" i="1"/>
  <c r="T724" i="1"/>
  <c r="P724" i="1"/>
  <c r="L724" i="1"/>
  <c r="G574" i="1"/>
  <c r="E692" i="1"/>
  <c r="X692" i="1"/>
  <c r="T692" i="1"/>
  <c r="O692" i="1"/>
  <c r="K692" i="1"/>
  <c r="F723" i="1"/>
  <c r="V723" i="1"/>
  <c r="S724" i="1"/>
  <c r="O724" i="1"/>
  <c r="S692" i="1"/>
  <c r="N692" i="1"/>
  <c r="F692" i="1"/>
  <c r="Q692" i="1"/>
  <c r="J662" i="1"/>
  <c r="U662" i="1"/>
  <c r="R691" i="1"/>
  <c r="V574" i="1"/>
  <c r="F556" i="1"/>
  <c r="G556" i="1"/>
  <c r="H556" i="1"/>
  <c r="I556" i="1"/>
  <c r="J556" i="1"/>
  <c r="K556" i="1"/>
  <c r="L556" i="1"/>
  <c r="M556" i="1"/>
  <c r="N556" i="1"/>
  <c r="O556" i="1"/>
  <c r="P556" i="1"/>
  <c r="Q556" i="1"/>
  <c r="R556" i="1"/>
  <c r="S556" i="1"/>
  <c r="T556" i="1"/>
  <c r="U556" i="1"/>
  <c r="V556" i="1"/>
  <c r="W556" i="1"/>
  <c r="X556" i="1"/>
  <c r="Y556" i="1"/>
  <c r="Z555" i="1" s="1"/>
  <c r="E554" i="1"/>
  <c r="Y537" i="1"/>
  <c r="F537" i="1"/>
  <c r="G537" i="1"/>
  <c r="H537" i="1"/>
  <c r="I537" i="1"/>
  <c r="J537" i="1"/>
  <c r="K537" i="1"/>
  <c r="L537" i="1"/>
  <c r="M537" i="1"/>
  <c r="N537" i="1"/>
  <c r="O537" i="1"/>
  <c r="P537" i="1"/>
  <c r="Q537" i="1"/>
  <c r="R537" i="1"/>
  <c r="S537" i="1"/>
  <c r="T537" i="1"/>
  <c r="U537" i="1"/>
  <c r="V537" i="1"/>
  <c r="W537" i="1"/>
  <c r="W557" i="1" s="1"/>
  <c r="X537" i="1"/>
  <c r="E537" i="1"/>
  <c r="E539" i="1" s="1"/>
  <c r="Y525" i="1"/>
  <c r="Z524" i="1" s="1"/>
  <c r="W525" i="1"/>
  <c r="V525" i="1"/>
  <c r="U525" i="1"/>
  <c r="T525" i="1"/>
  <c r="S525" i="1"/>
  <c r="R525" i="1"/>
  <c r="Q525" i="1"/>
  <c r="P525" i="1"/>
  <c r="O525" i="1"/>
  <c r="N525" i="1"/>
  <c r="M525" i="1"/>
  <c r="L525" i="1"/>
  <c r="K525" i="1"/>
  <c r="J525" i="1"/>
  <c r="I525" i="1"/>
  <c r="H525" i="1"/>
  <c r="G525" i="1"/>
  <c r="F525" i="1"/>
  <c r="E525" i="1"/>
  <c r="M914" i="1" l="1"/>
  <c r="S726" i="1"/>
  <c r="S914" i="1"/>
  <c r="U694" i="1"/>
  <c r="H914" i="1"/>
  <c r="W726" i="1"/>
  <c r="P726" i="1"/>
  <c r="L914" i="1"/>
  <c r="Q914" i="1"/>
  <c r="W914" i="1"/>
  <c r="O726" i="1"/>
  <c r="N726" i="1"/>
  <c r="H726" i="1"/>
  <c r="T726" i="1"/>
  <c r="P914" i="1"/>
  <c r="J914" i="1"/>
  <c r="F694" i="1"/>
  <c r="X726" i="1"/>
  <c r="Q726" i="1"/>
  <c r="J694" i="1"/>
  <c r="T914" i="1"/>
  <c r="R914" i="1"/>
  <c r="V914" i="1"/>
  <c r="J726" i="1"/>
  <c r="L726" i="1"/>
  <c r="I726" i="1"/>
  <c r="G914" i="1"/>
  <c r="N694" i="1"/>
  <c r="V726" i="1"/>
  <c r="V694" i="1"/>
  <c r="F914" i="1"/>
  <c r="X914" i="1"/>
  <c r="K914" i="1"/>
  <c r="G726" i="1"/>
  <c r="E914" i="1"/>
  <c r="U914" i="1"/>
  <c r="R694" i="1"/>
  <c r="E726" i="1"/>
  <c r="R726" i="1"/>
  <c r="F726" i="1"/>
  <c r="N914" i="1"/>
  <c r="I914" i="1"/>
  <c r="O914" i="1"/>
  <c r="K726" i="1"/>
  <c r="V1210" i="1"/>
  <c r="V1211" i="1" s="1"/>
  <c r="V1212" i="1" s="1"/>
  <c r="G1210" i="1"/>
  <c r="G1211" i="1" s="1"/>
  <c r="G1212" i="1" s="1"/>
  <c r="O1210" i="1"/>
  <c r="O1211" i="1" s="1"/>
  <c r="O1212" i="1" s="1"/>
  <c r="W1210" i="1"/>
  <c r="W1211" i="1" s="1"/>
  <c r="W1212" i="1" s="1"/>
  <c r="H1210" i="1"/>
  <c r="H1211" i="1" s="1"/>
  <c r="H1212" i="1" s="1"/>
  <c r="I1210" i="1"/>
  <c r="I1211" i="1" s="1"/>
  <c r="I1212" i="1" s="1"/>
  <c r="J1210" i="1"/>
  <c r="J1211" i="1" s="1"/>
  <c r="J1212" i="1" s="1"/>
  <c r="R1210" i="1"/>
  <c r="R1211" i="1" s="1"/>
  <c r="R1212" i="1" s="1"/>
  <c r="Z1210" i="1"/>
  <c r="Z1211" i="1" s="1"/>
  <c r="Z1212" i="1" s="1"/>
  <c r="U1210" i="1"/>
  <c r="U1211" i="1" s="1"/>
  <c r="U1212" i="1" s="1"/>
  <c r="F1210" i="1"/>
  <c r="F1211" i="1" s="1"/>
  <c r="F1212" i="1" s="1"/>
  <c r="X1210" i="1"/>
  <c r="X1211" i="1" s="1"/>
  <c r="X1212" i="1" s="1"/>
  <c r="K1210" i="1"/>
  <c r="K1211" i="1" s="1"/>
  <c r="K1212" i="1" s="1"/>
  <c r="S1210" i="1"/>
  <c r="S1211" i="1" s="1"/>
  <c r="S1212" i="1" s="1"/>
  <c r="E1210" i="1"/>
  <c r="E1211" i="1" s="1"/>
  <c r="E1212" i="1" s="1"/>
  <c r="L1210" i="1"/>
  <c r="L1211" i="1" s="1"/>
  <c r="L1212" i="1" s="1"/>
  <c r="T1210" i="1"/>
  <c r="T1211" i="1" s="1"/>
  <c r="T1212" i="1" s="1"/>
  <c r="M1210" i="1"/>
  <c r="M1211" i="1" s="1"/>
  <c r="M1212" i="1" s="1"/>
  <c r="N1210" i="1"/>
  <c r="N1211" i="1" s="1"/>
  <c r="N1212" i="1" s="1"/>
  <c r="P1210" i="1"/>
  <c r="P1211" i="1" s="1"/>
  <c r="P1212" i="1" s="1"/>
  <c r="Q1210" i="1"/>
  <c r="Q1211" i="1" s="1"/>
  <c r="Q1212" i="1" s="1"/>
  <c r="Z985" i="1"/>
  <c r="Z1209" i="1"/>
  <c r="AA1207" i="1"/>
  <c r="AB1207" i="1" s="1"/>
  <c r="AA1137" i="1"/>
  <c r="AB1137" i="1" s="1"/>
  <c r="AA1152" i="1"/>
  <c r="AB1152" i="1" s="1"/>
  <c r="AA1109" i="1"/>
  <c r="AB1109" i="1" s="1"/>
  <c r="AA1176" i="1"/>
  <c r="AB1176" i="1" s="1"/>
  <c r="AA1112" i="1"/>
  <c r="AB1112" i="1" s="1"/>
  <c r="AA1186" i="1"/>
  <c r="AB1186" i="1" s="1"/>
  <c r="AA1124" i="1"/>
  <c r="AB1124" i="1" s="1"/>
  <c r="AA1133" i="1"/>
  <c r="AB1133" i="1" s="1"/>
  <c r="AA1127" i="1"/>
  <c r="AB1127" i="1" s="1"/>
  <c r="AA1195" i="1"/>
  <c r="AB1195" i="1" s="1"/>
  <c r="AA1158" i="1"/>
  <c r="AB1158" i="1" s="1"/>
  <c r="AA1173" i="1"/>
  <c r="AB1173" i="1" s="1"/>
  <c r="AA1142" i="1"/>
  <c r="AB1142" i="1" s="1"/>
  <c r="AA1188" i="1"/>
  <c r="AB1188" i="1" s="1"/>
  <c r="AA1123" i="1"/>
  <c r="AB1123" i="1" s="1"/>
  <c r="AA1151" i="1"/>
  <c r="AB1151" i="1" s="1"/>
  <c r="AA1160" i="1"/>
  <c r="AB1160" i="1" s="1"/>
  <c r="AA1161" i="1"/>
  <c r="AB1161" i="1" s="1"/>
  <c r="AA1200" i="1"/>
  <c r="AB1200" i="1" s="1"/>
  <c r="AA1126" i="1"/>
  <c r="AB1126" i="1" s="1"/>
  <c r="AA1194" i="1"/>
  <c r="AB1194" i="1" s="1"/>
  <c r="AA1162" i="1"/>
  <c r="AB1162" i="1" s="1"/>
  <c r="AA1163" i="1"/>
  <c r="AB1163" i="1" s="1"/>
  <c r="AA1135" i="1"/>
  <c r="AB1135" i="1" s="1"/>
  <c r="AA1203" i="1"/>
  <c r="AB1203" i="1" s="1"/>
  <c r="AA1140" i="1"/>
  <c r="AB1140" i="1" s="1"/>
  <c r="AA1166" i="1"/>
  <c r="AB1166" i="1" s="1"/>
  <c r="AA1167" i="1"/>
  <c r="AB1167" i="1" s="1"/>
  <c r="AA1155" i="1"/>
  <c r="AB1155" i="1" s="1"/>
  <c r="AA1205" i="1"/>
  <c r="AB1205" i="1" s="1"/>
  <c r="AA1149" i="1"/>
  <c r="AB1149" i="1" s="1"/>
  <c r="AA1184" i="1"/>
  <c r="AB1184" i="1" s="1"/>
  <c r="AA1199" i="1"/>
  <c r="AB1199" i="1" s="1"/>
  <c r="AA1159" i="1"/>
  <c r="AB1159" i="1" s="1"/>
  <c r="AA1168" i="1"/>
  <c r="AB1168" i="1" s="1"/>
  <c r="AA1191" i="1"/>
  <c r="AB1191" i="1" s="1"/>
  <c r="AA1141" i="1"/>
  <c r="AB1141" i="1" s="1"/>
  <c r="AA1134" i="1"/>
  <c r="AB1134" i="1" s="1"/>
  <c r="AA1202" i="1"/>
  <c r="AB1202" i="1" s="1"/>
  <c r="AA1192" i="1"/>
  <c r="AB1192" i="1" s="1"/>
  <c r="AA1193" i="1"/>
  <c r="AB1193" i="1" s="1"/>
  <c r="AA1143" i="1"/>
  <c r="AB1143" i="1" s="1"/>
  <c r="AA1145" i="1"/>
  <c r="AB1145" i="1" s="1"/>
  <c r="AA1180" i="1"/>
  <c r="AB1180" i="1" s="1"/>
  <c r="AA1114" i="1"/>
  <c r="AB1114" i="1" s="1"/>
  <c r="AA1121" i="1"/>
  <c r="AB1121" i="1" s="1"/>
  <c r="AA1197" i="1"/>
  <c r="AB1197" i="1" s="1"/>
  <c r="AA1130" i="1"/>
  <c r="AB1130" i="1" s="1"/>
  <c r="AA1198" i="1"/>
  <c r="AB1198" i="1" s="1"/>
  <c r="AA1154" i="1"/>
  <c r="AB1154" i="1" s="1"/>
  <c r="AA1164" i="1"/>
  <c r="AB1164" i="1" s="1"/>
  <c r="AA1183" i="1"/>
  <c r="AB1183" i="1" s="1"/>
  <c r="AA1179" i="1"/>
  <c r="AB1179" i="1" s="1"/>
  <c r="AA1169" i="1"/>
  <c r="AB1169" i="1" s="1"/>
  <c r="AA1171" i="1"/>
  <c r="AB1171" i="1" s="1"/>
  <c r="AA1136" i="1"/>
  <c r="AB1136" i="1" s="1"/>
  <c r="AA1129" i="1"/>
  <c r="AB1129" i="1" s="1"/>
  <c r="AA1138" i="1"/>
  <c r="AB1138" i="1" s="1"/>
  <c r="AA1170" i="1"/>
  <c r="AB1170" i="1" s="1"/>
  <c r="AA1178" i="1"/>
  <c r="AB1178" i="1" s="1"/>
  <c r="AA1110" i="1"/>
  <c r="AB1110" i="1" s="1"/>
  <c r="AA1111" i="1"/>
  <c r="AB1111" i="1" s="1"/>
  <c r="AA1113" i="1"/>
  <c r="AB1113" i="1" s="1"/>
  <c r="AA1187" i="1"/>
  <c r="AB1187" i="1" s="1"/>
  <c r="AA1175" i="1"/>
  <c r="AB1175" i="1" s="1"/>
  <c r="AA1177" i="1"/>
  <c r="AB1177" i="1" s="1"/>
  <c r="AA1150" i="1"/>
  <c r="AB1150" i="1" s="1"/>
  <c r="AA1131" i="1"/>
  <c r="AB1131" i="1" s="1"/>
  <c r="AA1139" i="1"/>
  <c r="AB1139" i="1" s="1"/>
  <c r="AA1182" i="1"/>
  <c r="AB1182" i="1" s="1"/>
  <c r="AA1115" i="1"/>
  <c r="AB1115" i="1" s="1"/>
  <c r="AA1132" i="1"/>
  <c r="AB1132" i="1" s="1"/>
  <c r="AA1153" i="1"/>
  <c r="AB1153" i="1" s="1"/>
  <c r="AA1196" i="1"/>
  <c r="AB1196" i="1" s="1"/>
  <c r="AA1181" i="1"/>
  <c r="AB1181" i="1" s="1"/>
  <c r="AA1185" i="1"/>
  <c r="AB1185" i="1" s="1"/>
  <c r="AA1125" i="1"/>
  <c r="AB1125" i="1" s="1"/>
  <c r="AA1148" i="1"/>
  <c r="AB1148" i="1" s="1"/>
  <c r="AA1156" i="1"/>
  <c r="AB1156" i="1" s="1"/>
  <c r="AA1128" i="1"/>
  <c r="AB1128" i="1" s="1"/>
  <c r="AA1157" i="1"/>
  <c r="AB1157" i="1" s="1"/>
  <c r="AA1165" i="1"/>
  <c r="AB1165" i="1" s="1"/>
  <c r="AA1189" i="1"/>
  <c r="AB1189" i="1" s="1"/>
  <c r="AA1201" i="1"/>
  <c r="AB1201" i="1" s="1"/>
  <c r="AA1147" i="1"/>
  <c r="AB1147" i="1" s="1"/>
  <c r="AA1116" i="1"/>
  <c r="AB1116" i="1" s="1"/>
  <c r="AA1120" i="1"/>
  <c r="AB1120" i="1" s="1"/>
  <c r="AA1122" i="1"/>
  <c r="AB1122" i="1" s="1"/>
  <c r="AA1190" i="1"/>
  <c r="AB1190" i="1" s="1"/>
  <c r="AA1146" i="1"/>
  <c r="AB1146" i="1" s="1"/>
  <c r="AA1119" i="1"/>
  <c r="AB1119" i="1" s="1"/>
  <c r="Z1010" i="1"/>
  <c r="Z1024" i="1"/>
  <c r="AA1172" i="1"/>
  <c r="AB1172" i="1" s="1"/>
  <c r="AA1204" i="1"/>
  <c r="AB1204" i="1" s="1"/>
  <c r="Z996" i="1"/>
  <c r="AA1174" i="1"/>
  <c r="AB1174" i="1" s="1"/>
  <c r="AA1206" i="1"/>
  <c r="AB1206" i="1" s="1"/>
  <c r="AA1118" i="1"/>
  <c r="AB1118" i="1" s="1"/>
  <c r="Z911" i="1"/>
  <c r="Z864" i="1"/>
  <c r="AA1117" i="1"/>
  <c r="AB1117" i="1" s="1"/>
  <c r="AA1144" i="1"/>
  <c r="AB1144" i="1" s="1"/>
  <c r="Z662" i="1"/>
  <c r="Z1038" i="1"/>
  <c r="Z1039" i="1"/>
  <c r="Z936" i="1"/>
  <c r="Z953" i="1"/>
  <c r="X539" i="1"/>
  <c r="X557" i="1"/>
  <c r="P539" i="1"/>
  <c r="P557" i="1"/>
  <c r="H539" i="1"/>
  <c r="H557" i="1"/>
  <c r="S539" i="1"/>
  <c r="S557" i="1"/>
  <c r="O539" i="1"/>
  <c r="O557" i="1"/>
  <c r="K539" i="1"/>
  <c r="K557" i="1"/>
  <c r="G539" i="1"/>
  <c r="G557" i="1"/>
  <c r="T539" i="1"/>
  <c r="T557" i="1"/>
  <c r="L539" i="1"/>
  <c r="L557" i="1"/>
  <c r="V539" i="1"/>
  <c r="V557" i="1"/>
  <c r="R539" i="1"/>
  <c r="R557" i="1"/>
  <c r="N539" i="1"/>
  <c r="N557" i="1"/>
  <c r="J539" i="1"/>
  <c r="J557" i="1"/>
  <c r="F539" i="1"/>
  <c r="F557" i="1"/>
  <c r="U539" i="1"/>
  <c r="U557" i="1"/>
  <c r="Q539" i="1"/>
  <c r="Q557" i="1"/>
  <c r="M539" i="1"/>
  <c r="M557" i="1"/>
  <c r="I539" i="1"/>
  <c r="I557" i="1"/>
  <c r="Y539" i="1"/>
  <c r="Z538" i="1" s="1"/>
  <c r="Z558" i="1" s="1"/>
  <c r="Y557" i="1"/>
  <c r="Y559" i="1" s="1"/>
  <c r="E556" i="1"/>
  <c r="E557" i="1"/>
  <c r="P694" i="1"/>
  <c r="K694" i="1"/>
  <c r="Q694" i="1"/>
  <c r="L694" i="1"/>
  <c r="W694" i="1"/>
  <c r="G694" i="1"/>
  <c r="M694" i="1"/>
  <c r="X694" i="1"/>
  <c r="H694" i="1"/>
  <c r="S694" i="1"/>
  <c r="Y694" i="1"/>
  <c r="Z693" i="1" s="1"/>
  <c r="I694" i="1"/>
  <c r="T694" i="1"/>
  <c r="O694" i="1"/>
  <c r="W559" i="1"/>
  <c r="W539" i="1"/>
  <c r="Y502" i="1"/>
  <c r="F498" i="1"/>
  <c r="F500" i="1" s="1"/>
  <c r="G498" i="1"/>
  <c r="G500" i="1" s="1"/>
  <c r="H498" i="1"/>
  <c r="H500" i="1" s="1"/>
  <c r="I498" i="1"/>
  <c r="I500" i="1" s="1"/>
  <c r="J498" i="1"/>
  <c r="J500" i="1" s="1"/>
  <c r="K498" i="1"/>
  <c r="K500" i="1" s="1"/>
  <c r="L498" i="1"/>
  <c r="L500" i="1" s="1"/>
  <c r="M498" i="1"/>
  <c r="M500" i="1" s="1"/>
  <c r="N498" i="1"/>
  <c r="N500" i="1" s="1"/>
  <c r="O498" i="1"/>
  <c r="O500" i="1" s="1"/>
  <c r="P498" i="1"/>
  <c r="P500" i="1" s="1"/>
  <c r="Q498" i="1"/>
  <c r="Q500" i="1" s="1"/>
  <c r="R498" i="1"/>
  <c r="R500" i="1" s="1"/>
  <c r="S498" i="1"/>
  <c r="S500" i="1" s="1"/>
  <c r="T498" i="1"/>
  <c r="T500" i="1" s="1"/>
  <c r="U498" i="1"/>
  <c r="U500" i="1" s="1"/>
  <c r="V498" i="1"/>
  <c r="V500" i="1" s="1"/>
  <c r="W498" i="1"/>
  <c r="W500" i="1" s="1"/>
  <c r="X498" i="1"/>
  <c r="X500" i="1" s="1"/>
  <c r="Y498" i="1"/>
  <c r="Y500" i="1" s="1"/>
  <c r="Z499" i="1" s="1"/>
  <c r="E498" i="1"/>
  <c r="E500" i="1" s="1"/>
  <c r="F483" i="1"/>
  <c r="F485" i="1" s="1"/>
  <c r="G483" i="1"/>
  <c r="G485" i="1" s="1"/>
  <c r="H483" i="1"/>
  <c r="H485" i="1" s="1"/>
  <c r="I483" i="1"/>
  <c r="I485" i="1" s="1"/>
  <c r="J483" i="1"/>
  <c r="J485" i="1" s="1"/>
  <c r="K483" i="1"/>
  <c r="K485" i="1" s="1"/>
  <c r="L483" i="1"/>
  <c r="L485" i="1" s="1"/>
  <c r="M483" i="1"/>
  <c r="M485" i="1" s="1"/>
  <c r="N483" i="1"/>
  <c r="N485" i="1" s="1"/>
  <c r="O483" i="1"/>
  <c r="O485" i="1" s="1"/>
  <c r="P483" i="1"/>
  <c r="P485" i="1" s="1"/>
  <c r="Q483" i="1"/>
  <c r="Q485" i="1" s="1"/>
  <c r="R483" i="1"/>
  <c r="R485" i="1" s="1"/>
  <c r="S483" i="1"/>
  <c r="S485" i="1" s="1"/>
  <c r="T483" i="1"/>
  <c r="T485" i="1" s="1"/>
  <c r="U483" i="1"/>
  <c r="U485" i="1" s="1"/>
  <c r="V483" i="1"/>
  <c r="V485" i="1" s="1"/>
  <c r="W483" i="1"/>
  <c r="W485" i="1" s="1"/>
  <c r="X483" i="1"/>
  <c r="X485" i="1" s="1"/>
  <c r="Y483" i="1"/>
  <c r="Y485" i="1" s="1"/>
  <c r="Z484" i="1" s="1"/>
  <c r="E483" i="1"/>
  <c r="E485" i="1" s="1"/>
  <c r="F468" i="1"/>
  <c r="F470" i="1" s="1"/>
  <c r="G468" i="1"/>
  <c r="H468" i="1"/>
  <c r="H470" i="1" s="1"/>
  <c r="I468" i="1"/>
  <c r="I470" i="1" s="1"/>
  <c r="J468" i="1"/>
  <c r="J470" i="1" s="1"/>
  <c r="K468" i="1"/>
  <c r="K470" i="1" s="1"/>
  <c r="L468" i="1"/>
  <c r="L470" i="1" s="1"/>
  <c r="M468" i="1"/>
  <c r="N468" i="1"/>
  <c r="N470" i="1" s="1"/>
  <c r="O468" i="1"/>
  <c r="P468" i="1"/>
  <c r="P470" i="1" s="1"/>
  <c r="Q468" i="1"/>
  <c r="Q470" i="1" s="1"/>
  <c r="R468" i="1"/>
  <c r="R470" i="1" s="1"/>
  <c r="S468" i="1"/>
  <c r="S470" i="1" s="1"/>
  <c r="T468" i="1"/>
  <c r="T470" i="1" s="1"/>
  <c r="U468" i="1"/>
  <c r="V468" i="1"/>
  <c r="V470" i="1" s="1"/>
  <c r="W468" i="1"/>
  <c r="X468" i="1"/>
  <c r="X470" i="1" s="1"/>
  <c r="Y468" i="1"/>
  <c r="Y470" i="1" s="1"/>
  <c r="Z469" i="1" s="1"/>
  <c r="E468" i="1"/>
  <c r="E470" i="1" s="1"/>
  <c r="F451" i="1"/>
  <c r="F453" i="1" s="1"/>
  <c r="G451" i="1"/>
  <c r="G453" i="1" s="1"/>
  <c r="H451" i="1"/>
  <c r="H453" i="1" s="1"/>
  <c r="I451" i="1"/>
  <c r="J451" i="1"/>
  <c r="K451" i="1"/>
  <c r="K453" i="1" s="1"/>
  <c r="L451" i="1"/>
  <c r="M451" i="1"/>
  <c r="M453" i="1" s="1"/>
  <c r="N451" i="1"/>
  <c r="N453" i="1" s="1"/>
  <c r="O451" i="1"/>
  <c r="O453" i="1" s="1"/>
  <c r="P451" i="1"/>
  <c r="P453" i="1" s="1"/>
  <c r="Q451" i="1"/>
  <c r="Q453" i="1" s="1"/>
  <c r="R451" i="1"/>
  <c r="R453" i="1" s="1"/>
  <c r="S451" i="1"/>
  <c r="S453" i="1" s="1"/>
  <c r="T451" i="1"/>
  <c r="U451" i="1"/>
  <c r="U453" i="1" s="1"/>
  <c r="V451" i="1"/>
  <c r="V453" i="1" s="1"/>
  <c r="W451" i="1"/>
  <c r="W453" i="1" s="1"/>
  <c r="X451" i="1"/>
  <c r="X453" i="1" s="1"/>
  <c r="Y451" i="1"/>
  <c r="Y453" i="1" s="1"/>
  <c r="Z452" i="1" s="1"/>
  <c r="E451" i="1"/>
  <c r="E453" i="1" s="1"/>
  <c r="Y391" i="1"/>
  <c r="F342" i="1"/>
  <c r="G342" i="1"/>
  <c r="H342" i="1"/>
  <c r="I342" i="1"/>
  <c r="J342" i="1"/>
  <c r="K342" i="1"/>
  <c r="L342" i="1"/>
  <c r="M342" i="1"/>
  <c r="N342" i="1"/>
  <c r="O342" i="1"/>
  <c r="P342" i="1"/>
  <c r="Q342" i="1"/>
  <c r="R342" i="1"/>
  <c r="S342" i="1"/>
  <c r="T342" i="1"/>
  <c r="U342" i="1"/>
  <c r="V342" i="1"/>
  <c r="W342" i="1"/>
  <c r="X342" i="1"/>
  <c r="Y342" i="1"/>
  <c r="Z341" i="1" s="1"/>
  <c r="E342" i="1"/>
  <c r="F307" i="1"/>
  <c r="F309" i="1" s="1"/>
  <c r="G307" i="1"/>
  <c r="H307" i="1"/>
  <c r="H309" i="1" s="1"/>
  <c r="I307" i="1"/>
  <c r="I309" i="1" s="1"/>
  <c r="J307" i="1"/>
  <c r="K307" i="1"/>
  <c r="L307" i="1"/>
  <c r="M307" i="1"/>
  <c r="N307" i="1"/>
  <c r="N309" i="1" s="1"/>
  <c r="O307" i="1"/>
  <c r="O309" i="1" s="1"/>
  <c r="P307" i="1"/>
  <c r="P309" i="1" s="1"/>
  <c r="Q307" i="1"/>
  <c r="Q309" i="1" s="1"/>
  <c r="R307" i="1"/>
  <c r="S307" i="1"/>
  <c r="S309" i="1" s="1"/>
  <c r="T307" i="1"/>
  <c r="U307" i="1"/>
  <c r="U309" i="1" s="1"/>
  <c r="V307" i="1"/>
  <c r="V309" i="1" s="1"/>
  <c r="W307" i="1"/>
  <c r="W309" i="1" s="1"/>
  <c r="X307" i="1"/>
  <c r="X309" i="1" s="1"/>
  <c r="Y307" i="1"/>
  <c r="Y309" i="1" s="1"/>
  <c r="Z308" i="1" s="1"/>
  <c r="E307" i="1"/>
  <c r="F431" i="1"/>
  <c r="F433" i="1" s="1"/>
  <c r="G431" i="1"/>
  <c r="G433" i="1" s="1"/>
  <c r="H431" i="1"/>
  <c r="H433" i="1" s="1"/>
  <c r="I431" i="1"/>
  <c r="I433" i="1" s="1"/>
  <c r="J431" i="1"/>
  <c r="J433" i="1" s="1"/>
  <c r="K431" i="1"/>
  <c r="K433" i="1" s="1"/>
  <c r="L431" i="1"/>
  <c r="L433" i="1" s="1"/>
  <c r="M431" i="1"/>
  <c r="M433" i="1" s="1"/>
  <c r="N431" i="1"/>
  <c r="N433" i="1" s="1"/>
  <c r="O431" i="1"/>
  <c r="O433" i="1" s="1"/>
  <c r="P431" i="1"/>
  <c r="P433" i="1" s="1"/>
  <c r="Q431" i="1"/>
  <c r="Q433" i="1" s="1"/>
  <c r="R431" i="1"/>
  <c r="R433" i="1" s="1"/>
  <c r="S431" i="1"/>
  <c r="S433" i="1" s="1"/>
  <c r="T431" i="1"/>
  <c r="T433" i="1" s="1"/>
  <c r="U431" i="1"/>
  <c r="U433" i="1" s="1"/>
  <c r="V431" i="1"/>
  <c r="V433" i="1" s="1"/>
  <c r="W431" i="1"/>
  <c r="W433" i="1" s="1"/>
  <c r="X431" i="1"/>
  <c r="X433" i="1" s="1"/>
  <c r="Y431" i="1"/>
  <c r="E431" i="1"/>
  <c r="E433" i="1" s="1"/>
  <c r="F419" i="1"/>
  <c r="F421" i="1" s="1"/>
  <c r="G419" i="1"/>
  <c r="G421" i="1" s="1"/>
  <c r="H419" i="1"/>
  <c r="H421" i="1" s="1"/>
  <c r="I419" i="1"/>
  <c r="I421" i="1" s="1"/>
  <c r="J419" i="1"/>
  <c r="J421" i="1" s="1"/>
  <c r="K419" i="1"/>
  <c r="L419" i="1"/>
  <c r="L421" i="1" s="1"/>
  <c r="M419" i="1"/>
  <c r="M421" i="1" s="1"/>
  <c r="N419" i="1"/>
  <c r="N421" i="1" s="1"/>
  <c r="O419" i="1"/>
  <c r="O421" i="1" s="1"/>
  <c r="P419" i="1"/>
  <c r="P421" i="1" s="1"/>
  <c r="Q419" i="1"/>
  <c r="Q421" i="1" s="1"/>
  <c r="R419" i="1"/>
  <c r="R421" i="1" s="1"/>
  <c r="S419" i="1"/>
  <c r="T419" i="1"/>
  <c r="T421" i="1" s="1"/>
  <c r="U419" i="1"/>
  <c r="U421" i="1" s="1"/>
  <c r="V419" i="1"/>
  <c r="V421" i="1" s="1"/>
  <c r="W419" i="1"/>
  <c r="W421" i="1" s="1"/>
  <c r="X419" i="1"/>
  <c r="X421" i="1" s="1"/>
  <c r="Y419" i="1"/>
  <c r="E419" i="1"/>
  <c r="E421" i="1" s="1"/>
  <c r="F407" i="1"/>
  <c r="G407" i="1"/>
  <c r="H407" i="1"/>
  <c r="I407" i="1"/>
  <c r="J407" i="1"/>
  <c r="K407" i="1"/>
  <c r="L407" i="1"/>
  <c r="M407" i="1"/>
  <c r="N407" i="1"/>
  <c r="O407" i="1"/>
  <c r="P407" i="1"/>
  <c r="Q407" i="1"/>
  <c r="R407" i="1"/>
  <c r="S407" i="1"/>
  <c r="T407" i="1"/>
  <c r="U407" i="1"/>
  <c r="V407" i="1"/>
  <c r="W407" i="1"/>
  <c r="X407" i="1"/>
  <c r="Y407" i="1"/>
  <c r="E407" i="1"/>
  <c r="F387" i="1"/>
  <c r="F389" i="1" s="1"/>
  <c r="G387" i="1"/>
  <c r="G389" i="1" s="1"/>
  <c r="H387" i="1"/>
  <c r="H389" i="1" s="1"/>
  <c r="I387" i="1"/>
  <c r="I389" i="1" s="1"/>
  <c r="J387" i="1"/>
  <c r="J389" i="1" s="1"/>
  <c r="K387" i="1"/>
  <c r="K389" i="1" s="1"/>
  <c r="L387" i="1"/>
  <c r="L389" i="1" s="1"/>
  <c r="M387" i="1"/>
  <c r="M389" i="1" s="1"/>
  <c r="N387" i="1"/>
  <c r="N389" i="1" s="1"/>
  <c r="O387" i="1"/>
  <c r="O389" i="1" s="1"/>
  <c r="P387" i="1"/>
  <c r="P389" i="1" s="1"/>
  <c r="Q387" i="1"/>
  <c r="Q389" i="1" s="1"/>
  <c r="R387" i="1"/>
  <c r="R389" i="1" s="1"/>
  <c r="S387" i="1"/>
  <c r="S389" i="1" s="1"/>
  <c r="T387" i="1"/>
  <c r="T389" i="1" s="1"/>
  <c r="U387" i="1"/>
  <c r="U389" i="1" s="1"/>
  <c r="V387" i="1"/>
  <c r="V389" i="1" s="1"/>
  <c r="W387" i="1"/>
  <c r="W389" i="1" s="1"/>
  <c r="X387" i="1"/>
  <c r="X389" i="1" s="1"/>
  <c r="Y387" i="1"/>
  <c r="Y389" i="1" s="1"/>
  <c r="Z388" i="1" s="1"/>
  <c r="E387" i="1"/>
  <c r="E389" i="1" s="1"/>
  <c r="F289" i="1"/>
  <c r="F291" i="1" s="1"/>
  <c r="G289" i="1"/>
  <c r="G291" i="1" s="1"/>
  <c r="H289" i="1"/>
  <c r="H291" i="1" s="1"/>
  <c r="I289" i="1"/>
  <c r="I291" i="1" s="1"/>
  <c r="J289" i="1"/>
  <c r="J291" i="1" s="1"/>
  <c r="K289" i="1"/>
  <c r="K291" i="1" s="1"/>
  <c r="L289" i="1"/>
  <c r="L291" i="1" s="1"/>
  <c r="M289" i="1"/>
  <c r="M291" i="1" s="1"/>
  <c r="N289" i="1"/>
  <c r="N291" i="1" s="1"/>
  <c r="O289" i="1"/>
  <c r="O291" i="1" s="1"/>
  <c r="P289" i="1"/>
  <c r="P291" i="1" s="1"/>
  <c r="Q289" i="1"/>
  <c r="Q291" i="1" s="1"/>
  <c r="R289" i="1"/>
  <c r="R291" i="1" s="1"/>
  <c r="S289" i="1"/>
  <c r="S291" i="1" s="1"/>
  <c r="T289" i="1"/>
  <c r="T291" i="1" s="1"/>
  <c r="U289" i="1"/>
  <c r="U291" i="1" s="1"/>
  <c r="V289" i="1"/>
  <c r="V291" i="1" s="1"/>
  <c r="W289" i="1"/>
  <c r="W291" i="1" s="1"/>
  <c r="X289" i="1"/>
  <c r="X291" i="1" s="1"/>
  <c r="Y289" i="1"/>
  <c r="Y291" i="1" s="1"/>
  <c r="Z290" i="1" s="1"/>
  <c r="E289" i="1"/>
  <c r="E291" i="1" s="1"/>
  <c r="F238" i="1"/>
  <c r="F240" i="1" s="1"/>
  <c r="G238" i="1"/>
  <c r="G240" i="1" s="1"/>
  <c r="H238" i="1"/>
  <c r="H240" i="1" s="1"/>
  <c r="I238" i="1"/>
  <c r="I240" i="1" s="1"/>
  <c r="J238" i="1"/>
  <c r="J240" i="1" s="1"/>
  <c r="K238" i="1"/>
  <c r="K240" i="1" s="1"/>
  <c r="L238" i="1"/>
  <c r="L240" i="1" s="1"/>
  <c r="M238" i="1"/>
  <c r="M240" i="1" s="1"/>
  <c r="N238" i="1"/>
  <c r="N240" i="1" s="1"/>
  <c r="O238" i="1"/>
  <c r="O240" i="1" s="1"/>
  <c r="P238" i="1"/>
  <c r="P240" i="1" s="1"/>
  <c r="Q238" i="1"/>
  <c r="Q240" i="1" s="1"/>
  <c r="R238" i="1"/>
  <c r="R240" i="1" s="1"/>
  <c r="S238" i="1"/>
  <c r="S240" i="1" s="1"/>
  <c r="T238" i="1"/>
  <c r="T240" i="1" s="1"/>
  <c r="U238" i="1"/>
  <c r="U240" i="1" s="1"/>
  <c r="V238" i="1"/>
  <c r="V240" i="1" s="1"/>
  <c r="W238" i="1"/>
  <c r="W240" i="1" s="1"/>
  <c r="X238" i="1"/>
  <c r="X240" i="1" s="1"/>
  <c r="Y238" i="1"/>
  <c r="E238" i="1"/>
  <c r="E240" i="1" s="1"/>
  <c r="F184" i="1"/>
  <c r="F186" i="1" s="1"/>
  <c r="G184" i="1"/>
  <c r="G186" i="1" s="1"/>
  <c r="H184" i="1"/>
  <c r="I184" i="1"/>
  <c r="J184" i="1"/>
  <c r="J186" i="1" s="1"/>
  <c r="K184" i="1"/>
  <c r="K186" i="1" s="1"/>
  <c r="L184" i="1"/>
  <c r="L186" i="1" s="1"/>
  <c r="M184" i="1"/>
  <c r="M186" i="1" s="1"/>
  <c r="N184" i="1"/>
  <c r="N186" i="1" s="1"/>
  <c r="O184" i="1"/>
  <c r="O186" i="1" s="1"/>
  <c r="P184" i="1"/>
  <c r="P186" i="1" s="1"/>
  <c r="Q184" i="1"/>
  <c r="R184" i="1"/>
  <c r="R186" i="1" s="1"/>
  <c r="S184" i="1"/>
  <c r="S186" i="1" s="1"/>
  <c r="T184" i="1"/>
  <c r="T186" i="1" s="1"/>
  <c r="U184" i="1"/>
  <c r="U186" i="1" s="1"/>
  <c r="V184" i="1"/>
  <c r="V186" i="1" s="1"/>
  <c r="W184" i="1"/>
  <c r="W186" i="1" s="1"/>
  <c r="X184" i="1"/>
  <c r="Y184" i="1"/>
  <c r="Y186" i="1" s="1"/>
  <c r="Z185" i="1" s="1"/>
  <c r="E184" i="1"/>
  <c r="E186" i="1" s="1"/>
  <c r="F128" i="1"/>
  <c r="G128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W128" i="1"/>
  <c r="X128" i="1"/>
  <c r="Y128" i="1"/>
  <c r="E128" i="1"/>
  <c r="I559" i="1" l="1"/>
  <c r="F559" i="1"/>
  <c r="V559" i="1"/>
  <c r="K559" i="1"/>
  <c r="P559" i="1"/>
  <c r="U559" i="1"/>
  <c r="H559" i="1"/>
  <c r="M559" i="1"/>
  <c r="O559" i="1"/>
  <c r="G559" i="1"/>
  <c r="L559" i="1"/>
  <c r="E559" i="1"/>
  <c r="Q559" i="1"/>
  <c r="N559" i="1"/>
  <c r="T559" i="1"/>
  <c r="S559" i="1"/>
  <c r="R559" i="1"/>
  <c r="J559" i="1"/>
  <c r="X559" i="1"/>
  <c r="AA950" i="1"/>
  <c r="AB950" i="1" s="1"/>
  <c r="AA983" i="1"/>
  <c r="AB983" i="1" s="1"/>
  <c r="H1042" i="1"/>
  <c r="H1043" i="1" s="1"/>
  <c r="H1044" i="1" s="1"/>
  <c r="P1042" i="1"/>
  <c r="P1043" i="1" s="1"/>
  <c r="P1044" i="1" s="1"/>
  <c r="X1042" i="1"/>
  <c r="X1043" i="1" s="1"/>
  <c r="X1044" i="1" s="1"/>
  <c r="Q1042" i="1"/>
  <c r="Q1043" i="1" s="1"/>
  <c r="Q1044" i="1" s="1"/>
  <c r="V1042" i="1"/>
  <c r="V1043" i="1" s="1"/>
  <c r="V1044" i="1" s="1"/>
  <c r="I1042" i="1"/>
  <c r="I1043" i="1" s="1"/>
  <c r="I1044" i="1" s="1"/>
  <c r="O1042" i="1"/>
  <c r="O1043" i="1" s="1"/>
  <c r="O1044" i="1" s="1"/>
  <c r="J1042" i="1"/>
  <c r="J1043" i="1" s="1"/>
  <c r="J1044" i="1" s="1"/>
  <c r="R1042" i="1"/>
  <c r="R1043" i="1" s="1"/>
  <c r="R1044" i="1" s="1"/>
  <c r="Z1042" i="1"/>
  <c r="Z1043" i="1" s="1"/>
  <c r="Z1044" i="1" s="1"/>
  <c r="K1042" i="1"/>
  <c r="K1043" i="1" s="1"/>
  <c r="K1044" i="1" s="1"/>
  <c r="S1042" i="1"/>
  <c r="S1043" i="1" s="1"/>
  <c r="S1044" i="1" s="1"/>
  <c r="E1042" i="1"/>
  <c r="E1043" i="1" s="1"/>
  <c r="E1044" i="1" s="1"/>
  <c r="F1042" i="1"/>
  <c r="F1043" i="1" s="1"/>
  <c r="F1044" i="1" s="1"/>
  <c r="W1042" i="1"/>
  <c r="W1043" i="1" s="1"/>
  <c r="W1044" i="1" s="1"/>
  <c r="L1042" i="1"/>
  <c r="L1043" i="1" s="1"/>
  <c r="L1044" i="1" s="1"/>
  <c r="T1042" i="1"/>
  <c r="T1043" i="1" s="1"/>
  <c r="T1044" i="1" s="1"/>
  <c r="M1042" i="1"/>
  <c r="M1043" i="1" s="1"/>
  <c r="M1044" i="1" s="1"/>
  <c r="U1042" i="1"/>
  <c r="U1043" i="1" s="1"/>
  <c r="U1044" i="1" s="1"/>
  <c r="N1042" i="1"/>
  <c r="N1043" i="1" s="1"/>
  <c r="N1044" i="1" s="1"/>
  <c r="G1042" i="1"/>
  <c r="G1043" i="1" s="1"/>
  <c r="G1044" i="1" s="1"/>
  <c r="AA934" i="1"/>
  <c r="AB934" i="1" s="1"/>
  <c r="AA921" i="1"/>
  <c r="AB921" i="1" s="1"/>
  <c r="F956" i="1"/>
  <c r="F957" i="1" s="1"/>
  <c r="F958" i="1" s="1"/>
  <c r="N956" i="1"/>
  <c r="N957" i="1" s="1"/>
  <c r="N958" i="1" s="1"/>
  <c r="V956" i="1"/>
  <c r="V957" i="1" s="1"/>
  <c r="V958" i="1" s="1"/>
  <c r="G956" i="1"/>
  <c r="G957" i="1" s="1"/>
  <c r="G958" i="1" s="1"/>
  <c r="O956" i="1"/>
  <c r="O957" i="1" s="1"/>
  <c r="O958" i="1" s="1"/>
  <c r="W956" i="1"/>
  <c r="W957" i="1" s="1"/>
  <c r="W958" i="1" s="1"/>
  <c r="H956" i="1"/>
  <c r="H957" i="1" s="1"/>
  <c r="H958" i="1" s="1"/>
  <c r="P956" i="1"/>
  <c r="P957" i="1" s="1"/>
  <c r="P958" i="1" s="1"/>
  <c r="X956" i="1"/>
  <c r="X957" i="1" s="1"/>
  <c r="X958" i="1" s="1"/>
  <c r="I956" i="1"/>
  <c r="I957" i="1" s="1"/>
  <c r="I958" i="1" s="1"/>
  <c r="Q956" i="1"/>
  <c r="Q957" i="1" s="1"/>
  <c r="Q958" i="1" s="1"/>
  <c r="J956" i="1"/>
  <c r="J957" i="1" s="1"/>
  <c r="J958" i="1" s="1"/>
  <c r="R956" i="1"/>
  <c r="R957" i="1" s="1"/>
  <c r="R958" i="1" s="1"/>
  <c r="Z956" i="1"/>
  <c r="Z957" i="1" s="1"/>
  <c r="Z958" i="1" s="1"/>
  <c r="K956" i="1"/>
  <c r="K957" i="1" s="1"/>
  <c r="K958" i="1" s="1"/>
  <c r="S956" i="1"/>
  <c r="S957" i="1" s="1"/>
  <c r="S958" i="1" s="1"/>
  <c r="E956" i="1"/>
  <c r="E957" i="1" s="1"/>
  <c r="E958" i="1" s="1"/>
  <c r="L956" i="1"/>
  <c r="L957" i="1" s="1"/>
  <c r="L958" i="1" s="1"/>
  <c r="T956" i="1"/>
  <c r="T957" i="1" s="1"/>
  <c r="T958" i="1" s="1"/>
  <c r="M956" i="1"/>
  <c r="M957" i="1" s="1"/>
  <c r="M958" i="1" s="1"/>
  <c r="U956" i="1"/>
  <c r="U957" i="1" s="1"/>
  <c r="U958" i="1" s="1"/>
  <c r="AA1036" i="1"/>
  <c r="AB1036" i="1" s="1"/>
  <c r="AA1022" i="1"/>
  <c r="AB1022" i="1" s="1"/>
  <c r="AA1038" i="1"/>
  <c r="AB1038" i="1" s="1"/>
  <c r="AA1024" i="1"/>
  <c r="AB1024" i="1" s="1"/>
  <c r="Z955" i="1"/>
  <c r="AA953" i="1"/>
  <c r="AB953" i="1" s="1"/>
  <c r="AA951" i="1"/>
  <c r="AB951" i="1" s="1"/>
  <c r="AA938" i="1"/>
  <c r="AB938" i="1" s="1"/>
  <c r="AA947" i="1"/>
  <c r="AB947" i="1" s="1"/>
  <c r="AA945" i="1"/>
  <c r="AB945" i="1" s="1"/>
  <c r="AA946" i="1"/>
  <c r="AB946" i="1" s="1"/>
  <c r="AA935" i="1"/>
  <c r="AB935" i="1" s="1"/>
  <c r="AA949" i="1"/>
  <c r="AB949" i="1" s="1"/>
  <c r="AA942" i="1"/>
  <c r="AB942" i="1" s="1"/>
  <c r="AA920" i="1"/>
  <c r="AB920" i="1" s="1"/>
  <c r="AA941" i="1"/>
  <c r="AB941" i="1" s="1"/>
  <c r="AA939" i="1"/>
  <c r="AB939" i="1" s="1"/>
  <c r="AA943" i="1"/>
  <c r="AB943" i="1" s="1"/>
  <c r="AA944" i="1"/>
  <c r="AB944" i="1" s="1"/>
  <c r="AA948" i="1"/>
  <c r="AB948" i="1" s="1"/>
  <c r="AA940" i="1"/>
  <c r="AB940" i="1" s="1"/>
  <c r="AA918" i="1"/>
  <c r="AB918" i="1" s="1"/>
  <c r="AA923" i="1"/>
  <c r="AB923" i="1" s="1"/>
  <c r="AA922" i="1"/>
  <c r="AB922" i="1" s="1"/>
  <c r="AA929" i="1"/>
  <c r="AB929" i="1" s="1"/>
  <c r="AA933" i="1"/>
  <c r="AB933" i="1" s="1"/>
  <c r="AA932" i="1"/>
  <c r="AB932" i="1" s="1"/>
  <c r="AA937" i="1"/>
  <c r="AB937" i="1" s="1"/>
  <c r="AA925" i="1"/>
  <c r="AB925" i="1" s="1"/>
  <c r="AA928" i="1"/>
  <c r="AB928" i="1" s="1"/>
  <c r="AA924" i="1"/>
  <c r="AB924" i="1" s="1"/>
  <c r="AA930" i="1"/>
  <c r="AB930" i="1" s="1"/>
  <c r="AA926" i="1"/>
  <c r="AB926" i="1" s="1"/>
  <c r="AA919" i="1"/>
  <c r="AB919" i="1" s="1"/>
  <c r="AA927" i="1"/>
  <c r="AB927" i="1" s="1"/>
  <c r="AA931" i="1"/>
  <c r="AB931" i="1" s="1"/>
  <c r="AA1008" i="1"/>
  <c r="AB1008" i="1" s="1"/>
  <c r="AA952" i="1"/>
  <c r="AB952" i="1" s="1"/>
  <c r="AA936" i="1"/>
  <c r="AB936" i="1" s="1"/>
  <c r="AA994" i="1"/>
  <c r="AB994" i="1" s="1"/>
  <c r="AA1010" i="1"/>
  <c r="AB1010" i="1" s="1"/>
  <c r="Z1041" i="1"/>
  <c r="AA1039" i="1"/>
  <c r="AB1039" i="1" s="1"/>
  <c r="AA995" i="1"/>
  <c r="AB995" i="1" s="1"/>
  <c r="AA984" i="1"/>
  <c r="AB984" i="1" s="1"/>
  <c r="AA1023" i="1"/>
  <c r="AB1023" i="1" s="1"/>
  <c r="AA1009" i="1"/>
  <c r="AB1009" i="1" s="1"/>
  <c r="AA1021" i="1"/>
  <c r="AB1021" i="1" s="1"/>
  <c r="AA1019" i="1"/>
  <c r="AB1019" i="1" s="1"/>
  <c r="AA1034" i="1"/>
  <c r="AB1034" i="1" s="1"/>
  <c r="AA1007" i="1"/>
  <c r="AB1007" i="1" s="1"/>
  <c r="AA1032" i="1"/>
  <c r="AB1032" i="1" s="1"/>
  <c r="AA1017" i="1"/>
  <c r="AB1017" i="1" s="1"/>
  <c r="AA1027" i="1"/>
  <c r="AB1027" i="1" s="1"/>
  <c r="AA1001" i="1"/>
  <c r="AB1001" i="1" s="1"/>
  <c r="AA992" i="1"/>
  <c r="AB992" i="1" s="1"/>
  <c r="AA1006" i="1"/>
  <c r="AB1006" i="1" s="1"/>
  <c r="AA997" i="1"/>
  <c r="AB997" i="1" s="1"/>
  <c r="AA989" i="1"/>
  <c r="AB989" i="1" s="1"/>
  <c r="AA998" i="1"/>
  <c r="AB998" i="1" s="1"/>
  <c r="AA1012" i="1"/>
  <c r="AB1012" i="1" s="1"/>
  <c r="AA1026" i="1"/>
  <c r="AB1026" i="1" s="1"/>
  <c r="AA1033" i="1"/>
  <c r="AB1033" i="1" s="1"/>
  <c r="AA1028" i="1"/>
  <c r="AB1028" i="1" s="1"/>
  <c r="AA1013" i="1"/>
  <c r="AB1013" i="1" s="1"/>
  <c r="AA1005" i="1"/>
  <c r="AB1005" i="1" s="1"/>
  <c r="AA1011" i="1"/>
  <c r="AB1011" i="1" s="1"/>
  <c r="AA1030" i="1"/>
  <c r="AB1030" i="1" s="1"/>
  <c r="AA981" i="1"/>
  <c r="AB981" i="1" s="1"/>
  <c r="AA991" i="1"/>
  <c r="AB991" i="1" s="1"/>
  <c r="AA999" i="1"/>
  <c r="AB999" i="1" s="1"/>
  <c r="AA986" i="1"/>
  <c r="AB986" i="1" s="1"/>
  <c r="AA1014" i="1"/>
  <c r="AB1014" i="1" s="1"/>
  <c r="AA1025" i="1"/>
  <c r="AB1025" i="1" s="1"/>
  <c r="AA1029" i="1"/>
  <c r="AB1029" i="1" s="1"/>
  <c r="AA1016" i="1"/>
  <c r="AB1016" i="1" s="1"/>
  <c r="AA1035" i="1"/>
  <c r="AB1035" i="1" s="1"/>
  <c r="AA1003" i="1"/>
  <c r="AB1003" i="1" s="1"/>
  <c r="AA1031" i="1"/>
  <c r="AB1031" i="1" s="1"/>
  <c r="AA1002" i="1"/>
  <c r="AB1002" i="1" s="1"/>
  <c r="AA1015" i="1"/>
  <c r="AB1015" i="1" s="1"/>
  <c r="AA1000" i="1"/>
  <c r="AB1000" i="1" s="1"/>
  <c r="AA1004" i="1"/>
  <c r="AB1004" i="1" s="1"/>
  <c r="AA1020" i="1"/>
  <c r="AB1020" i="1" s="1"/>
  <c r="AA980" i="1"/>
  <c r="AB980" i="1" s="1"/>
  <c r="AA1018" i="1"/>
  <c r="AB1018" i="1" s="1"/>
  <c r="AA987" i="1"/>
  <c r="AB987" i="1" s="1"/>
  <c r="AA993" i="1"/>
  <c r="AB993" i="1" s="1"/>
  <c r="AA990" i="1"/>
  <c r="AB990" i="1" s="1"/>
  <c r="AA988" i="1"/>
  <c r="AB988" i="1" s="1"/>
  <c r="AA1037" i="1"/>
  <c r="AB1037" i="1" s="1"/>
  <c r="AA982" i="1"/>
  <c r="AB982" i="1" s="1"/>
  <c r="AA996" i="1"/>
  <c r="AB996" i="1" s="1"/>
  <c r="AA985" i="1"/>
  <c r="AB985" i="1" s="1"/>
  <c r="U434" i="1"/>
  <c r="M434" i="1"/>
  <c r="W434" i="1"/>
  <c r="O434" i="1"/>
  <c r="G434" i="1"/>
  <c r="S409" i="1"/>
  <c r="S434" i="1"/>
  <c r="K409" i="1"/>
  <c r="K434" i="1"/>
  <c r="E409" i="1"/>
  <c r="E434" i="1"/>
  <c r="V434" i="1"/>
  <c r="R409" i="1"/>
  <c r="R434" i="1"/>
  <c r="N434" i="1"/>
  <c r="J409" i="1"/>
  <c r="J434" i="1"/>
  <c r="F434" i="1"/>
  <c r="Y409" i="1"/>
  <c r="Z408" i="1" s="1"/>
  <c r="Y434" i="1"/>
  <c r="Y436" i="1" s="1"/>
  <c r="Z435" i="1" s="1"/>
  <c r="Q409" i="1"/>
  <c r="Q434" i="1"/>
  <c r="I409" i="1"/>
  <c r="I434" i="1"/>
  <c r="X434" i="1"/>
  <c r="T409" i="1"/>
  <c r="T434" i="1"/>
  <c r="P434" i="1"/>
  <c r="L409" i="1"/>
  <c r="L434" i="1"/>
  <c r="H434" i="1"/>
  <c r="V292" i="1"/>
  <c r="N292" i="1"/>
  <c r="F292" i="1"/>
  <c r="R130" i="1"/>
  <c r="R292" i="1"/>
  <c r="J130" i="1"/>
  <c r="J292" i="1"/>
  <c r="Y130" i="1"/>
  <c r="Z129" i="1" s="1"/>
  <c r="Y292" i="1"/>
  <c r="Y294" i="1" s="1"/>
  <c r="X130" i="1"/>
  <c r="X292" i="1"/>
  <c r="T292" i="1"/>
  <c r="P130" i="1"/>
  <c r="P292" i="1"/>
  <c r="L292" i="1"/>
  <c r="H130" i="1"/>
  <c r="H292" i="1"/>
  <c r="U130" i="1"/>
  <c r="U292" i="1"/>
  <c r="M130" i="1"/>
  <c r="M292" i="1"/>
  <c r="W130" i="1"/>
  <c r="W292" i="1"/>
  <c r="S292" i="1"/>
  <c r="O130" i="1"/>
  <c r="O292" i="1"/>
  <c r="K292" i="1"/>
  <c r="G130" i="1"/>
  <c r="G292" i="1"/>
  <c r="E130" i="1"/>
  <c r="E292" i="1"/>
  <c r="Q130" i="1"/>
  <c r="Q292" i="1"/>
  <c r="I130" i="1"/>
  <c r="I292" i="1"/>
  <c r="Y240" i="1"/>
  <c r="Z239" i="1" s="1"/>
  <c r="G390" i="1"/>
  <c r="X390" i="1"/>
  <c r="H390" i="1"/>
  <c r="F390" i="1"/>
  <c r="X501" i="1"/>
  <c r="V409" i="1"/>
  <c r="E390" i="1"/>
  <c r="P390" i="1"/>
  <c r="E501" i="1"/>
  <c r="R501" i="1"/>
  <c r="J501" i="1"/>
  <c r="J453" i="1"/>
  <c r="P501" i="1"/>
  <c r="U409" i="1"/>
  <c r="Y501" i="1"/>
  <c r="Y503" i="1" s="1"/>
  <c r="Z502" i="1" s="1"/>
  <c r="Q501" i="1"/>
  <c r="I501" i="1"/>
  <c r="I453" i="1"/>
  <c r="U501" i="1"/>
  <c r="M501" i="1"/>
  <c r="N409" i="1"/>
  <c r="M409" i="1"/>
  <c r="H501" i="1"/>
  <c r="F409" i="1"/>
  <c r="O409" i="1"/>
  <c r="T390" i="1"/>
  <c r="L390" i="1"/>
  <c r="T501" i="1"/>
  <c r="T453" i="1"/>
  <c r="L501" i="1"/>
  <c r="L453" i="1"/>
  <c r="V130" i="1"/>
  <c r="N130" i="1"/>
  <c r="F130" i="1"/>
  <c r="I186" i="1"/>
  <c r="W501" i="1"/>
  <c r="W470" i="1"/>
  <c r="O470" i="1"/>
  <c r="O501" i="1"/>
  <c r="G501" i="1"/>
  <c r="G470" i="1"/>
  <c r="L130" i="1"/>
  <c r="S130" i="1"/>
  <c r="K130" i="1"/>
  <c r="S421" i="1"/>
  <c r="K421" i="1"/>
  <c r="Q186" i="1"/>
  <c r="X409" i="1"/>
  <c r="P409" i="1"/>
  <c r="H409" i="1"/>
  <c r="W409" i="1"/>
  <c r="G409" i="1"/>
  <c r="T130" i="1"/>
  <c r="N501" i="1"/>
  <c r="S501" i="1"/>
  <c r="K501" i="1"/>
  <c r="X186" i="1"/>
  <c r="H186" i="1"/>
  <c r="U470" i="1"/>
  <c r="M470" i="1"/>
  <c r="F501" i="1"/>
  <c r="V501" i="1"/>
  <c r="E309" i="1"/>
  <c r="I390" i="1"/>
  <c r="M390" i="1"/>
  <c r="Y390" i="1"/>
  <c r="Y392" i="1" s="1"/>
  <c r="Z391" i="1" s="1"/>
  <c r="R390" i="1"/>
  <c r="K390" i="1"/>
  <c r="J390" i="1"/>
  <c r="S390" i="1"/>
  <c r="K309" i="1"/>
  <c r="Q390" i="1"/>
  <c r="R309" i="1"/>
  <c r="U390" i="1"/>
  <c r="M309" i="1"/>
  <c r="W390" i="1"/>
  <c r="O390" i="1"/>
  <c r="O392" i="1" s="1"/>
  <c r="T309" i="1"/>
  <c r="L309" i="1"/>
  <c r="V390" i="1"/>
  <c r="N390" i="1"/>
  <c r="G309" i="1"/>
  <c r="J309" i="1"/>
  <c r="Y95" i="1"/>
  <c r="K392" i="1" l="1"/>
  <c r="T503" i="1"/>
  <c r="F392" i="1"/>
  <c r="S436" i="1"/>
  <c r="J503" i="1"/>
  <c r="R436" i="1"/>
  <c r="X392" i="1"/>
  <c r="G436" i="1"/>
  <c r="N392" i="1"/>
  <c r="M392" i="1"/>
  <c r="I503" i="1"/>
  <c r="E503" i="1"/>
  <c r="G392" i="1"/>
  <c r="P436" i="1"/>
  <c r="V436" i="1"/>
  <c r="O436" i="1"/>
  <c r="W392" i="1"/>
  <c r="M503" i="1"/>
  <c r="R392" i="1"/>
  <c r="L392" i="1"/>
  <c r="Q436" i="1"/>
  <c r="T392" i="1"/>
  <c r="V392" i="1"/>
  <c r="K503" i="1"/>
  <c r="P392" i="1"/>
  <c r="E436" i="1"/>
  <c r="S503" i="1"/>
  <c r="O503" i="1"/>
  <c r="H503" i="1"/>
  <c r="E392" i="1"/>
  <c r="F436" i="1"/>
  <c r="M436" i="1"/>
  <c r="N436" i="1"/>
  <c r="H392" i="1"/>
  <c r="Q392" i="1"/>
  <c r="G503" i="1"/>
  <c r="T436" i="1"/>
  <c r="W436" i="1"/>
  <c r="S392" i="1"/>
  <c r="V503" i="1"/>
  <c r="N503" i="1"/>
  <c r="L503" i="1"/>
  <c r="X436" i="1"/>
  <c r="J436" i="1"/>
  <c r="K436" i="1"/>
  <c r="U436" i="1"/>
  <c r="W503" i="1"/>
  <c r="H436" i="1"/>
  <c r="U503" i="1"/>
  <c r="E294" i="1"/>
  <c r="L436" i="1"/>
  <c r="U392" i="1"/>
  <c r="R503" i="1"/>
  <c r="I392" i="1"/>
  <c r="Q503" i="1"/>
  <c r="J392" i="1"/>
  <c r="F503" i="1"/>
  <c r="P503" i="1"/>
  <c r="X503" i="1"/>
  <c r="I436" i="1"/>
  <c r="V294" i="1"/>
  <c r="W294" i="1"/>
  <c r="G294" i="1"/>
  <c r="M294" i="1"/>
  <c r="R294" i="1"/>
  <c r="H294" i="1"/>
  <c r="L294" i="1"/>
  <c r="T294" i="1"/>
  <c r="Q294" i="1"/>
  <c r="S294" i="1"/>
  <c r="P294" i="1"/>
  <c r="I294" i="1"/>
  <c r="K294" i="1"/>
  <c r="U294" i="1"/>
  <c r="X294" i="1"/>
  <c r="F294" i="1"/>
  <c r="J294" i="1"/>
  <c r="O294" i="1"/>
  <c r="N294" i="1"/>
  <c r="P103" i="1"/>
  <c r="S103" i="1"/>
  <c r="K103" i="1"/>
  <c r="V103" i="1"/>
  <c r="N103" i="1"/>
  <c r="J103" i="1"/>
  <c r="F103" i="1"/>
  <c r="U103" i="1"/>
  <c r="M103" i="1"/>
  <c r="Q103" i="1"/>
  <c r="T103" i="1"/>
  <c r="W103" i="1"/>
  <c r="G103" i="1"/>
  <c r="X94" i="1"/>
  <c r="T94" i="1"/>
  <c r="P94" i="1"/>
  <c r="L94" i="1"/>
  <c r="H94" i="1"/>
  <c r="E94" i="1"/>
  <c r="W94" i="1"/>
  <c r="S94" i="1"/>
  <c r="O94" i="1"/>
  <c r="K94" i="1"/>
  <c r="G94" i="1"/>
  <c r="V94" i="1"/>
  <c r="R94" i="1"/>
  <c r="N94" i="1"/>
  <c r="J94" i="1"/>
  <c r="F94" i="1"/>
  <c r="Y94" i="1"/>
  <c r="Y1213" i="1" s="1"/>
  <c r="U94" i="1"/>
  <c r="Q94" i="1"/>
  <c r="M94" i="1"/>
  <c r="I94" i="1"/>
  <c r="S1213" i="1" l="1"/>
  <c r="J1213" i="1"/>
  <c r="I1213" i="1"/>
  <c r="R1213" i="1"/>
  <c r="H1213" i="1"/>
  <c r="V1213" i="1"/>
  <c r="Q1213" i="1"/>
  <c r="G1213" i="1"/>
  <c r="P1213" i="1"/>
  <c r="N1213" i="1"/>
  <c r="L1213" i="1"/>
  <c r="U1213" i="1"/>
  <c r="K1213" i="1"/>
  <c r="T1213" i="1"/>
  <c r="W1213" i="1"/>
  <c r="M1213" i="1"/>
  <c r="O1213" i="1"/>
  <c r="X1213" i="1"/>
  <c r="F1213" i="1"/>
  <c r="E1213" i="1"/>
  <c r="Z94" i="1"/>
  <c r="Q96" i="1"/>
  <c r="I96" i="1"/>
  <c r="R96" i="1"/>
  <c r="H96" i="1"/>
  <c r="M96" i="1"/>
  <c r="V96" i="1"/>
  <c r="L96" i="1"/>
  <c r="T96" i="1"/>
  <c r="Y96" i="1"/>
  <c r="Z95" i="1" s="1"/>
  <c r="X96" i="1"/>
  <c r="F96" i="1"/>
  <c r="S96" i="1"/>
  <c r="P96" i="1"/>
  <c r="U96" i="1"/>
  <c r="W96" i="1"/>
  <c r="G96" i="1"/>
  <c r="K96" i="1"/>
  <c r="O96" i="1"/>
  <c r="J96" i="1"/>
  <c r="N96" i="1"/>
  <c r="Y103" i="1"/>
  <c r="Z102" i="1" s="1"/>
  <c r="Z293" i="1" s="1"/>
  <c r="O103" i="1"/>
  <c r="L103" i="1"/>
  <c r="I103" i="1"/>
  <c r="R103" i="1"/>
  <c r="H103" i="1"/>
  <c r="X103" i="1"/>
  <c r="E96" i="1"/>
  <c r="AA73" i="1" l="1"/>
  <c r="AB73" i="1" s="1"/>
  <c r="AA75" i="1"/>
  <c r="AB75" i="1" s="1"/>
  <c r="AA79" i="1"/>
  <c r="AB79" i="1" s="1"/>
  <c r="AA83" i="1"/>
  <c r="AB83" i="1" s="1"/>
  <c r="AA87" i="1"/>
  <c r="AB87" i="1" s="1"/>
  <c r="AA90" i="1"/>
  <c r="AB90" i="1" s="1"/>
  <c r="AA74" i="1"/>
  <c r="AB74" i="1" s="1"/>
  <c r="AA82" i="1"/>
  <c r="AB82" i="1" s="1"/>
  <c r="AA86" i="1"/>
  <c r="AB86" i="1" s="1"/>
  <c r="AA89" i="1"/>
  <c r="AB89" i="1" s="1"/>
  <c r="AA77" i="1"/>
  <c r="AB77" i="1" s="1"/>
  <c r="AA81" i="1"/>
  <c r="AB81" i="1" s="1"/>
  <c r="AA78" i="1"/>
  <c r="AB78" i="1" s="1"/>
  <c r="AA85" i="1"/>
  <c r="AB85" i="1" s="1"/>
  <c r="AA88" i="1"/>
  <c r="AB88" i="1" s="1"/>
  <c r="AA84" i="1"/>
  <c r="AB84" i="1" s="1"/>
  <c r="AA76" i="1"/>
  <c r="AB76" i="1" s="1"/>
  <c r="AA80" i="1"/>
  <c r="AB80" i="1" s="1"/>
  <c r="AA48" i="1"/>
  <c r="AB48" i="1" s="1"/>
  <c r="AA50" i="1"/>
  <c r="AB50" i="1" s="1"/>
  <c r="AA54" i="1"/>
  <c r="AB54" i="1" s="1"/>
  <c r="AA57" i="1"/>
  <c r="AB57" i="1" s="1"/>
  <c r="AA61" i="1"/>
  <c r="AB61" i="1" s="1"/>
  <c r="AA65" i="1"/>
  <c r="AB65" i="1" s="1"/>
  <c r="AA69" i="1"/>
  <c r="AB69" i="1" s="1"/>
  <c r="AA49" i="1"/>
  <c r="AB49" i="1" s="1"/>
  <c r="AA53" i="1"/>
  <c r="AB53" i="1" s="1"/>
  <c r="AA60" i="1"/>
  <c r="AB60" i="1" s="1"/>
  <c r="AA64" i="1"/>
  <c r="AB64" i="1" s="1"/>
  <c r="AA68" i="1"/>
  <c r="AB68" i="1" s="1"/>
  <c r="AA52" i="1"/>
  <c r="AB52" i="1" s="1"/>
  <c r="AA56" i="1"/>
  <c r="AB56" i="1" s="1"/>
  <c r="AA59" i="1"/>
  <c r="AB59" i="1" s="1"/>
  <c r="AA63" i="1"/>
  <c r="AB63" i="1" s="1"/>
  <c r="AA67" i="1"/>
  <c r="AB67" i="1" s="1"/>
  <c r="AA66" i="1"/>
  <c r="AB66" i="1" s="1"/>
  <c r="AA55" i="1"/>
  <c r="AB55" i="1" s="1"/>
  <c r="AA51" i="1"/>
  <c r="AB51" i="1" s="1"/>
  <c r="AA62" i="1"/>
  <c r="AB62" i="1" s="1"/>
  <c r="AA58" i="1"/>
  <c r="AB58" i="1" s="1"/>
  <c r="AA24" i="1"/>
  <c r="AB24" i="1" s="1"/>
  <c r="AA26" i="1"/>
  <c r="AB26" i="1" s="1"/>
  <c r="AA30" i="1"/>
  <c r="AB30" i="1" s="1"/>
  <c r="AA34" i="1"/>
  <c r="AB34" i="1" s="1"/>
  <c r="AA38" i="1"/>
  <c r="AB38" i="1" s="1"/>
  <c r="AA42" i="1"/>
  <c r="AB42" i="1" s="1"/>
  <c r="AA25" i="1"/>
  <c r="AB25" i="1" s="1"/>
  <c r="AA29" i="1"/>
  <c r="AB29" i="1" s="1"/>
  <c r="AA33" i="1"/>
  <c r="AB33" i="1" s="1"/>
  <c r="AA37" i="1"/>
  <c r="AB37" i="1" s="1"/>
  <c r="AA41" i="1"/>
  <c r="AB41" i="1" s="1"/>
  <c r="AA28" i="1"/>
  <c r="AB28" i="1" s="1"/>
  <c r="AA32" i="1"/>
  <c r="AB32" i="1" s="1"/>
  <c r="AA36" i="1"/>
  <c r="AB36" i="1" s="1"/>
  <c r="AA40" i="1"/>
  <c r="AB40" i="1" s="1"/>
  <c r="AA44" i="1"/>
  <c r="AB44" i="1" s="1"/>
  <c r="AA31" i="1"/>
  <c r="AB31" i="1" s="1"/>
  <c r="AA43" i="1"/>
  <c r="AB43" i="1" s="1"/>
  <c r="AA27" i="1"/>
  <c r="AB27" i="1" s="1"/>
  <c r="AA39" i="1"/>
  <c r="AB39" i="1" s="1"/>
  <c r="AA35" i="1"/>
  <c r="AB35" i="1" s="1"/>
  <c r="AA8" i="1"/>
  <c r="AB8" i="1" s="1"/>
  <c r="AA12" i="1"/>
  <c r="AB12" i="1" s="1"/>
  <c r="AA16" i="1"/>
  <c r="AB16" i="1" s="1"/>
  <c r="AA20" i="1"/>
  <c r="AB20" i="1" s="1"/>
  <c r="AA19" i="1"/>
  <c r="AB19" i="1" s="1"/>
  <c r="AA6" i="1"/>
  <c r="AB6" i="1" s="1"/>
  <c r="AA7" i="1"/>
  <c r="AB7" i="1" s="1"/>
  <c r="AA11" i="1"/>
  <c r="AB11" i="1" s="1"/>
  <c r="AA15" i="1"/>
  <c r="AB15" i="1" s="1"/>
  <c r="AA10" i="1"/>
  <c r="AB10" i="1" s="1"/>
  <c r="AA14" i="1"/>
  <c r="AB14" i="1" s="1"/>
  <c r="AA18" i="1"/>
  <c r="AB18" i="1" s="1"/>
  <c r="AA17" i="1"/>
  <c r="AB17" i="1" s="1"/>
  <c r="AA9" i="1"/>
  <c r="AB9" i="1" s="1"/>
  <c r="AA13" i="1"/>
  <c r="AB13" i="1" s="1"/>
  <c r="AA91" i="1"/>
  <c r="AB91" i="1" s="1"/>
  <c r="AA92" i="1"/>
  <c r="AB92" i="1" s="1"/>
  <c r="AA93" i="1"/>
  <c r="AB93" i="1" s="1"/>
  <c r="AA70" i="1"/>
  <c r="AB70" i="1" s="1"/>
  <c r="AA71" i="1"/>
  <c r="AB71" i="1" s="1"/>
  <c r="AA72" i="1"/>
  <c r="AB72" i="1" s="1"/>
  <c r="R97" i="1"/>
  <c r="R98" i="1" s="1"/>
  <c r="AA23" i="1"/>
  <c r="AB23" i="1" s="1"/>
  <c r="AA22" i="1"/>
  <c r="AB22" i="1" s="1"/>
  <c r="AA21" i="1"/>
  <c r="AB21" i="1" s="1"/>
  <c r="AA45" i="1"/>
  <c r="AB45" i="1" s="1"/>
  <c r="AA46" i="1"/>
  <c r="AB46" i="1" s="1"/>
  <c r="AA47" i="1"/>
  <c r="AB47" i="1" s="1"/>
  <c r="X97" i="1"/>
  <c r="X98" i="1" s="1"/>
  <c r="P97" i="1"/>
  <c r="P98" i="1" s="1"/>
  <c r="L97" i="1"/>
  <c r="L98" i="1" s="1"/>
  <c r="E97" i="1"/>
  <c r="E98" i="1" s="1"/>
  <c r="O97" i="1"/>
  <c r="O98" i="1" s="1"/>
  <c r="W97" i="1"/>
  <c r="W98" i="1" s="1"/>
  <c r="Q97" i="1"/>
  <c r="Q98" i="1" s="1"/>
  <c r="N97" i="1"/>
  <c r="N98" i="1" s="1"/>
  <c r="G97" i="1"/>
  <c r="G98" i="1" s="1"/>
  <c r="M97" i="1"/>
  <c r="M98" i="1" s="1"/>
  <c r="I97" i="1"/>
  <c r="I98" i="1" s="1"/>
  <c r="T97" i="1"/>
  <c r="T98" i="1" s="1"/>
  <c r="K97" i="1"/>
  <c r="K98" i="1" s="1"/>
  <c r="S97" i="1"/>
  <c r="S98" i="1" s="1"/>
  <c r="H97" i="1"/>
  <c r="H98" i="1" s="1"/>
  <c r="V97" i="1"/>
  <c r="V98" i="1" s="1"/>
  <c r="Z97" i="1"/>
  <c r="Z98" i="1" s="1"/>
  <c r="J97" i="1"/>
  <c r="J98" i="1" s="1"/>
  <c r="U97" i="1"/>
  <c r="U98" i="1" s="1"/>
  <c r="F97" i="1"/>
  <c r="F98" i="1" s="1"/>
  <c r="Z103" i="1"/>
  <c r="Z96" i="1"/>
  <c r="AA94" i="1"/>
  <c r="AB94" i="1" s="1"/>
  <c r="Z815" i="1"/>
  <c r="Z768" i="1"/>
  <c r="Z743" i="1"/>
  <c r="Z721" i="1"/>
  <c r="Z708" i="1"/>
  <c r="Z689" i="1"/>
  <c r="Z631" i="1"/>
  <c r="Z589" i="1"/>
  <c r="Z602" i="1"/>
  <c r="Z572" i="1"/>
  <c r="Z556" i="1"/>
  <c r="Z483" i="1"/>
  <c r="Z451" i="1"/>
  <c r="Z498" i="1"/>
  <c r="Z468" i="1"/>
  <c r="Z342" i="1"/>
  <c r="Z307" i="1"/>
  <c r="Z407" i="1"/>
  <c r="Z419" i="1"/>
  <c r="Z431" i="1"/>
  <c r="Z387" i="1"/>
  <c r="Z238" i="1"/>
  <c r="Z289" i="1"/>
  <c r="Z184" i="1"/>
  <c r="Z128" i="1"/>
  <c r="T99" i="1" l="1"/>
  <c r="N99" i="1"/>
  <c r="U99" i="1"/>
  <c r="V99" i="1"/>
  <c r="W99" i="1"/>
  <c r="P99" i="1"/>
  <c r="O99" i="1"/>
  <c r="M99" i="1"/>
  <c r="J99" i="1"/>
  <c r="H99" i="1"/>
  <c r="L99" i="1"/>
  <c r="X99" i="1"/>
  <c r="G99" i="1"/>
  <c r="F99" i="1"/>
  <c r="K99" i="1"/>
  <c r="Q99" i="1"/>
  <c r="Z99" i="1"/>
  <c r="S99" i="1"/>
  <c r="R99" i="1"/>
  <c r="I99" i="1"/>
  <c r="E99" i="1"/>
  <c r="Z723" i="1"/>
  <c r="Z710" i="1"/>
  <c r="Z745" i="1"/>
  <c r="Z770" i="1"/>
  <c r="Z817" i="1"/>
  <c r="Z591" i="1"/>
  <c r="Z574" i="1"/>
  <c r="Z604" i="1"/>
  <c r="Z691" i="1"/>
  <c r="Z633" i="1"/>
  <c r="Z470" i="1"/>
  <c r="Z453" i="1"/>
  <c r="Z485" i="1"/>
  <c r="Z309" i="1"/>
  <c r="Z389" i="1"/>
  <c r="Z186" i="1"/>
  <c r="Z291" i="1"/>
  <c r="Z240" i="1"/>
  <c r="Z130" i="1"/>
  <c r="Z409" i="1"/>
  <c r="Z434" i="1"/>
  <c r="Z500" i="1"/>
  <c r="Z912" i="1"/>
  <c r="AA731" i="1" s="1"/>
  <c r="AB731" i="1" s="1"/>
  <c r="Z724" i="1"/>
  <c r="Z692" i="1"/>
  <c r="Z292" i="1"/>
  <c r="Z501" i="1"/>
  <c r="Y433" i="1"/>
  <c r="Z432" i="1" s="1"/>
  <c r="Z433" i="1" s="1"/>
  <c r="Y421" i="1"/>
  <c r="Z420" i="1" s="1"/>
  <c r="Z421" i="1" s="1"/>
  <c r="Z390" i="1"/>
  <c r="AA312" i="1" s="1"/>
  <c r="AB312" i="1" s="1"/>
  <c r="AA466" i="1" l="1"/>
  <c r="AB466" i="1" s="1"/>
  <c r="AA441" i="1"/>
  <c r="AB441" i="1" s="1"/>
  <c r="AA483" i="1"/>
  <c r="AB483" i="1" s="1"/>
  <c r="AA387" i="1"/>
  <c r="AB387" i="1" s="1"/>
  <c r="G295" i="1"/>
  <c r="G296" i="1" s="1"/>
  <c r="M295" i="1"/>
  <c r="M296" i="1" s="1"/>
  <c r="V295" i="1"/>
  <c r="V296" i="1" s="1"/>
  <c r="R295" i="1"/>
  <c r="R296" i="1" s="1"/>
  <c r="Q295" i="1"/>
  <c r="Q296" i="1" s="1"/>
  <c r="K295" i="1"/>
  <c r="K296" i="1" s="1"/>
  <c r="J295" i="1"/>
  <c r="J296" i="1" s="1"/>
  <c r="P295" i="1"/>
  <c r="P296" i="1" s="1"/>
  <c r="N295" i="1"/>
  <c r="N296" i="1" s="1"/>
  <c r="F295" i="1"/>
  <c r="F296" i="1" s="1"/>
  <c r="L295" i="1"/>
  <c r="L296" i="1" s="1"/>
  <c r="I295" i="1"/>
  <c r="I296" i="1" s="1"/>
  <c r="W295" i="1"/>
  <c r="W296" i="1" s="1"/>
  <c r="H295" i="1"/>
  <c r="H296" i="1" s="1"/>
  <c r="S295" i="1"/>
  <c r="S296" i="1" s="1"/>
  <c r="U295" i="1"/>
  <c r="U296" i="1" s="1"/>
  <c r="O295" i="1"/>
  <c r="O296" i="1" s="1"/>
  <c r="X295" i="1"/>
  <c r="X296" i="1" s="1"/>
  <c r="T295" i="1"/>
  <c r="T296" i="1" s="1"/>
  <c r="AA743" i="1"/>
  <c r="AB743" i="1" s="1"/>
  <c r="H915" i="1"/>
  <c r="H916" i="1" s="1"/>
  <c r="H917" i="1" s="1"/>
  <c r="P915" i="1"/>
  <c r="P916" i="1" s="1"/>
  <c r="P917" i="1" s="1"/>
  <c r="X915" i="1"/>
  <c r="X916" i="1" s="1"/>
  <c r="X917" i="1" s="1"/>
  <c r="J915" i="1"/>
  <c r="J916" i="1" s="1"/>
  <c r="J917" i="1" s="1"/>
  <c r="Z915" i="1"/>
  <c r="Z916" i="1" s="1"/>
  <c r="Z917" i="1" s="1"/>
  <c r="S915" i="1"/>
  <c r="S916" i="1" s="1"/>
  <c r="S917" i="1" s="1"/>
  <c r="I915" i="1"/>
  <c r="I916" i="1" s="1"/>
  <c r="I917" i="1" s="1"/>
  <c r="Q915" i="1"/>
  <c r="Q916" i="1" s="1"/>
  <c r="Q917" i="1" s="1"/>
  <c r="R915" i="1"/>
  <c r="R916" i="1" s="1"/>
  <c r="R917" i="1" s="1"/>
  <c r="K915" i="1"/>
  <c r="K916" i="1" s="1"/>
  <c r="K917" i="1" s="1"/>
  <c r="E915" i="1"/>
  <c r="E916" i="1" s="1"/>
  <c r="E917" i="1" s="1"/>
  <c r="L915" i="1"/>
  <c r="L916" i="1" s="1"/>
  <c r="L917" i="1" s="1"/>
  <c r="T915" i="1"/>
  <c r="T916" i="1" s="1"/>
  <c r="T917" i="1" s="1"/>
  <c r="M915" i="1"/>
  <c r="M916" i="1" s="1"/>
  <c r="M917" i="1" s="1"/>
  <c r="U915" i="1"/>
  <c r="U916" i="1" s="1"/>
  <c r="U917" i="1" s="1"/>
  <c r="F915" i="1"/>
  <c r="F916" i="1" s="1"/>
  <c r="F917" i="1" s="1"/>
  <c r="N915" i="1"/>
  <c r="N916" i="1" s="1"/>
  <c r="N917" i="1" s="1"/>
  <c r="V915" i="1"/>
  <c r="V916" i="1" s="1"/>
  <c r="V917" i="1" s="1"/>
  <c r="G915" i="1"/>
  <c r="G916" i="1" s="1"/>
  <c r="G917" i="1" s="1"/>
  <c r="O915" i="1"/>
  <c r="O916" i="1" s="1"/>
  <c r="O917" i="1" s="1"/>
  <c r="W915" i="1"/>
  <c r="W916" i="1" s="1"/>
  <c r="W917" i="1" s="1"/>
  <c r="AA745" i="1"/>
  <c r="AB745" i="1" s="1"/>
  <c r="AA721" i="1"/>
  <c r="AB721" i="1" s="1"/>
  <c r="F727" i="1"/>
  <c r="F728" i="1" s="1"/>
  <c r="F729" i="1" s="1"/>
  <c r="N727" i="1"/>
  <c r="N728" i="1" s="1"/>
  <c r="N729" i="1" s="1"/>
  <c r="V727" i="1"/>
  <c r="V728" i="1" s="1"/>
  <c r="V729" i="1" s="1"/>
  <c r="G727" i="1"/>
  <c r="G728" i="1" s="1"/>
  <c r="G729" i="1" s="1"/>
  <c r="O727" i="1"/>
  <c r="O728" i="1" s="1"/>
  <c r="O729" i="1" s="1"/>
  <c r="W727" i="1"/>
  <c r="W728" i="1" s="1"/>
  <c r="W729" i="1" s="1"/>
  <c r="H727" i="1"/>
  <c r="H728" i="1" s="1"/>
  <c r="H729" i="1" s="1"/>
  <c r="P727" i="1"/>
  <c r="P728" i="1" s="1"/>
  <c r="P729" i="1" s="1"/>
  <c r="X727" i="1"/>
  <c r="X728" i="1" s="1"/>
  <c r="X729" i="1" s="1"/>
  <c r="I727" i="1"/>
  <c r="I728" i="1" s="1"/>
  <c r="I729" i="1" s="1"/>
  <c r="Q727" i="1"/>
  <c r="Q728" i="1" s="1"/>
  <c r="Q729" i="1" s="1"/>
  <c r="J727" i="1"/>
  <c r="J728" i="1" s="1"/>
  <c r="J729" i="1" s="1"/>
  <c r="R727" i="1"/>
  <c r="R728" i="1" s="1"/>
  <c r="R729" i="1" s="1"/>
  <c r="Z727" i="1"/>
  <c r="Z728" i="1" s="1"/>
  <c r="Z729" i="1" s="1"/>
  <c r="K727" i="1"/>
  <c r="K728" i="1" s="1"/>
  <c r="K729" i="1" s="1"/>
  <c r="S727" i="1"/>
  <c r="S728" i="1" s="1"/>
  <c r="S729" i="1" s="1"/>
  <c r="E727" i="1"/>
  <c r="E728" i="1" s="1"/>
  <c r="E729" i="1" s="1"/>
  <c r="L727" i="1"/>
  <c r="L728" i="1" s="1"/>
  <c r="L729" i="1" s="1"/>
  <c r="T727" i="1"/>
  <c r="T728" i="1" s="1"/>
  <c r="T729" i="1" s="1"/>
  <c r="M727" i="1"/>
  <c r="M728" i="1" s="1"/>
  <c r="M729" i="1" s="1"/>
  <c r="U727" i="1"/>
  <c r="U728" i="1" s="1"/>
  <c r="U729" i="1" s="1"/>
  <c r="AA631" i="1"/>
  <c r="AB631" i="1" s="1"/>
  <c r="K695" i="1"/>
  <c r="K696" i="1" s="1"/>
  <c r="K697" i="1" s="1"/>
  <c r="S695" i="1"/>
  <c r="S696" i="1" s="1"/>
  <c r="S697" i="1" s="1"/>
  <c r="L695" i="1"/>
  <c r="L696" i="1" s="1"/>
  <c r="L697" i="1" s="1"/>
  <c r="T695" i="1"/>
  <c r="T696" i="1" s="1"/>
  <c r="T697" i="1" s="1"/>
  <c r="M695" i="1"/>
  <c r="M696" i="1" s="1"/>
  <c r="M697" i="1" s="1"/>
  <c r="U695" i="1"/>
  <c r="U696" i="1" s="1"/>
  <c r="U697" i="1" s="1"/>
  <c r="F695" i="1"/>
  <c r="F696" i="1" s="1"/>
  <c r="F697" i="1" s="1"/>
  <c r="N695" i="1"/>
  <c r="N696" i="1" s="1"/>
  <c r="N697" i="1" s="1"/>
  <c r="V695" i="1"/>
  <c r="V696" i="1" s="1"/>
  <c r="V697" i="1" s="1"/>
  <c r="G695" i="1"/>
  <c r="G696" i="1" s="1"/>
  <c r="G697" i="1" s="1"/>
  <c r="O695" i="1"/>
  <c r="O696" i="1" s="1"/>
  <c r="O697" i="1" s="1"/>
  <c r="W695" i="1"/>
  <c r="W696" i="1" s="1"/>
  <c r="W697" i="1" s="1"/>
  <c r="H695" i="1"/>
  <c r="H696" i="1" s="1"/>
  <c r="H697" i="1" s="1"/>
  <c r="P695" i="1"/>
  <c r="P696" i="1" s="1"/>
  <c r="P697" i="1" s="1"/>
  <c r="X695" i="1"/>
  <c r="X696" i="1" s="1"/>
  <c r="X697" i="1" s="1"/>
  <c r="I695" i="1"/>
  <c r="I696" i="1" s="1"/>
  <c r="I697" i="1" s="1"/>
  <c r="Q695" i="1"/>
  <c r="Q696" i="1" s="1"/>
  <c r="Q697" i="1" s="1"/>
  <c r="J695" i="1"/>
  <c r="J696" i="1" s="1"/>
  <c r="J697" i="1" s="1"/>
  <c r="R695" i="1"/>
  <c r="R696" i="1" s="1"/>
  <c r="R697" i="1" s="1"/>
  <c r="Z695" i="1"/>
  <c r="Z696" i="1" s="1"/>
  <c r="Z697" i="1" s="1"/>
  <c r="AA602" i="1"/>
  <c r="AB602" i="1" s="1"/>
  <c r="AA708" i="1"/>
  <c r="AB708" i="1" s="1"/>
  <c r="AA572" i="1"/>
  <c r="AB572" i="1" s="1"/>
  <c r="Z914" i="1"/>
  <c r="AA912" i="1"/>
  <c r="AB912" i="1" s="1"/>
  <c r="AA877" i="1"/>
  <c r="AB877" i="1" s="1"/>
  <c r="AA841" i="1"/>
  <c r="AB841" i="1" s="1"/>
  <c r="AA775" i="1"/>
  <c r="AB775" i="1" s="1"/>
  <c r="AA790" i="1"/>
  <c r="AB790" i="1" s="1"/>
  <c r="AA910" i="1"/>
  <c r="AB910" i="1" s="1"/>
  <c r="AA809" i="1"/>
  <c r="AB809" i="1" s="1"/>
  <c r="AA836" i="1"/>
  <c r="AB836" i="1" s="1"/>
  <c r="AA747" i="1"/>
  <c r="AB747" i="1" s="1"/>
  <c r="AA843" i="1"/>
  <c r="AB843" i="1" s="1"/>
  <c r="AA870" i="1"/>
  <c r="AB870" i="1" s="1"/>
  <c r="AA813" i="1"/>
  <c r="AB813" i="1" s="1"/>
  <c r="AA751" i="1"/>
  <c r="AB751" i="1" s="1"/>
  <c r="AA847" i="1"/>
  <c r="AB847" i="1" s="1"/>
  <c r="AA874" i="1"/>
  <c r="AB874" i="1" s="1"/>
  <c r="AA773" i="1"/>
  <c r="AB773" i="1" s="1"/>
  <c r="AA863" i="1"/>
  <c r="AB863" i="1" s="1"/>
  <c r="AA811" i="1"/>
  <c r="AB811" i="1" s="1"/>
  <c r="AA838" i="1"/>
  <c r="AB838" i="1" s="1"/>
  <c r="AA757" i="1"/>
  <c r="AB757" i="1" s="1"/>
  <c r="AA853" i="1"/>
  <c r="AB853" i="1" s="1"/>
  <c r="AA880" i="1"/>
  <c r="AB880" i="1" s="1"/>
  <c r="AA858" i="1"/>
  <c r="AB858" i="1" s="1"/>
  <c r="AA730" i="1"/>
  <c r="AB730" i="1" s="1"/>
  <c r="AA905" i="1"/>
  <c r="AB905" i="1" s="1"/>
  <c r="AA834" i="1"/>
  <c r="AB834" i="1" s="1"/>
  <c r="AA740" i="1"/>
  <c r="AB740" i="1" s="1"/>
  <c r="AA735" i="1"/>
  <c r="AB735" i="1" s="1"/>
  <c r="AA902" i="1"/>
  <c r="AB902" i="1" s="1"/>
  <c r="AA737" i="1"/>
  <c r="AB737" i="1" s="1"/>
  <c r="AA794" i="1"/>
  <c r="AB794" i="1" s="1"/>
  <c r="AA825" i="1"/>
  <c r="AB825" i="1" s="1"/>
  <c r="AA764" i="1"/>
  <c r="AB764" i="1" s="1"/>
  <c r="AA734" i="1"/>
  <c r="AB734" i="1" s="1"/>
  <c r="AA818" i="1"/>
  <c r="AB818" i="1" s="1"/>
  <c r="AA762" i="1"/>
  <c r="AB762" i="1" s="1"/>
  <c r="AA761" i="1"/>
  <c r="AB761" i="1" s="1"/>
  <c r="AA908" i="1"/>
  <c r="AB908" i="1" s="1"/>
  <c r="AA826" i="1"/>
  <c r="AB826" i="1" s="1"/>
  <c r="AA857" i="1"/>
  <c r="AB857" i="1" s="1"/>
  <c r="AA733" i="1"/>
  <c r="AB733" i="1" s="1"/>
  <c r="AA801" i="1"/>
  <c r="AB801" i="1" s="1"/>
  <c r="AA828" i="1"/>
  <c r="AB828" i="1" s="1"/>
  <c r="AA769" i="1"/>
  <c r="AB769" i="1" s="1"/>
  <c r="AA808" i="1"/>
  <c r="AB808" i="1" s="1"/>
  <c r="AA835" i="1"/>
  <c r="AB835" i="1" s="1"/>
  <c r="AA789" i="1"/>
  <c r="AB789" i="1" s="1"/>
  <c r="AA812" i="1"/>
  <c r="AB812" i="1" s="1"/>
  <c r="AA839" i="1"/>
  <c r="AB839" i="1" s="1"/>
  <c r="AA866" i="1"/>
  <c r="AB866" i="1" s="1"/>
  <c r="AA840" i="1"/>
  <c r="AB840" i="1" s="1"/>
  <c r="AA803" i="1"/>
  <c r="AB803" i="1" s="1"/>
  <c r="AA830" i="1"/>
  <c r="AB830" i="1" s="1"/>
  <c r="AA760" i="1"/>
  <c r="AB760" i="1" s="1"/>
  <c r="AA749" i="1"/>
  <c r="AB749" i="1" s="1"/>
  <c r="AA845" i="1"/>
  <c r="AB845" i="1" s="1"/>
  <c r="AA872" i="1"/>
  <c r="AB872" i="1" s="1"/>
  <c r="AA892" i="1"/>
  <c r="AB892" i="1" s="1"/>
  <c r="AA903" i="1"/>
  <c r="AB903" i="1" s="1"/>
  <c r="AA792" i="1"/>
  <c r="AB792" i="1" s="1"/>
  <c r="AA832" i="1"/>
  <c r="AB832" i="1" s="1"/>
  <c r="AA796" i="1"/>
  <c r="AB796" i="1" s="1"/>
  <c r="AA802" i="1"/>
  <c r="AB802" i="1" s="1"/>
  <c r="AA754" i="1"/>
  <c r="AB754" i="1" s="1"/>
  <c r="AA842" i="1"/>
  <c r="AB842" i="1" s="1"/>
  <c r="AA895" i="1"/>
  <c r="AB895" i="1" s="1"/>
  <c r="AA784" i="1"/>
  <c r="AB784" i="1" s="1"/>
  <c r="AA788" i="1"/>
  <c r="AB788" i="1" s="1"/>
  <c r="AA897" i="1"/>
  <c r="AB897" i="1" s="1"/>
  <c r="AA848" i="1"/>
  <c r="AB848" i="1" s="1"/>
  <c r="AA821" i="1"/>
  <c r="AB821" i="1" s="1"/>
  <c r="AA791" i="1"/>
  <c r="AB791" i="1" s="1"/>
  <c r="AA901" i="1"/>
  <c r="AB901" i="1" s="1"/>
  <c r="AA738" i="1"/>
  <c r="AB738" i="1" s="1"/>
  <c r="AA898" i="1"/>
  <c r="AB898" i="1" s="1"/>
  <c r="AA904" i="1"/>
  <c r="AB904" i="1" s="1"/>
  <c r="AA799" i="1"/>
  <c r="AB799" i="1" s="1"/>
  <c r="AA806" i="1"/>
  <c r="AB806" i="1" s="1"/>
  <c r="AA744" i="1"/>
  <c r="AB744" i="1" s="1"/>
  <c r="AA884" i="1"/>
  <c r="AB884" i="1" s="1"/>
  <c r="AA885" i="1"/>
  <c r="AB885" i="1" s="1"/>
  <c r="AA833" i="1"/>
  <c r="AB833" i="1" s="1"/>
  <c r="AA807" i="1"/>
  <c r="AB807" i="1" s="1"/>
  <c r="AA793" i="1"/>
  <c r="AB793" i="1" s="1"/>
  <c r="AA820" i="1"/>
  <c r="AB820" i="1" s="1"/>
  <c r="AA800" i="1"/>
  <c r="AB800" i="1" s="1"/>
  <c r="AA827" i="1"/>
  <c r="AB827" i="1" s="1"/>
  <c r="AA856" i="1"/>
  <c r="AB856" i="1" s="1"/>
  <c r="AA804" i="1"/>
  <c r="AB804" i="1" s="1"/>
  <c r="AA831" i="1"/>
  <c r="AB831" i="1" s="1"/>
  <c r="AA907" i="1"/>
  <c r="AB907" i="1" s="1"/>
  <c r="AA795" i="1"/>
  <c r="AB795" i="1" s="1"/>
  <c r="AA822" i="1"/>
  <c r="AB822" i="1" s="1"/>
  <c r="AA805" i="1"/>
  <c r="AB805" i="1" s="1"/>
  <c r="AA810" i="1"/>
  <c r="AB810" i="1" s="1"/>
  <c r="AA837" i="1"/>
  <c r="AB837" i="1" s="1"/>
  <c r="AA782" i="1"/>
  <c r="AB782" i="1" s="1"/>
  <c r="AA868" i="1"/>
  <c r="AB868" i="1" s="1"/>
  <c r="AA783" i="1"/>
  <c r="AB783" i="1" s="1"/>
  <c r="AA785" i="1"/>
  <c r="AB785" i="1" s="1"/>
  <c r="AA819" i="1"/>
  <c r="AB819" i="1" s="1"/>
  <c r="AA823" i="1"/>
  <c r="AB823" i="1" s="1"/>
  <c r="AA883" i="1"/>
  <c r="AB883" i="1" s="1"/>
  <c r="AA787" i="1"/>
  <c r="AB787" i="1" s="1"/>
  <c r="AA781" i="1"/>
  <c r="AB781" i="1" s="1"/>
  <c r="AA829" i="1"/>
  <c r="AB829" i="1" s="1"/>
  <c r="AA849" i="1"/>
  <c r="AB849" i="1" s="1"/>
  <c r="AA777" i="1"/>
  <c r="AB777" i="1" s="1"/>
  <c r="AA742" i="1"/>
  <c r="AB742" i="1" s="1"/>
  <c r="AA899" i="1"/>
  <c r="AB899" i="1" s="1"/>
  <c r="AA906" i="1"/>
  <c r="AB906" i="1" s="1"/>
  <c r="AA779" i="1"/>
  <c r="AB779" i="1" s="1"/>
  <c r="AA753" i="1"/>
  <c r="AB753" i="1" s="1"/>
  <c r="AA860" i="1"/>
  <c r="AB860" i="1" s="1"/>
  <c r="AA776" i="1"/>
  <c r="AB776" i="1" s="1"/>
  <c r="AA766" i="1"/>
  <c r="AB766" i="1" s="1"/>
  <c r="AA824" i="1"/>
  <c r="AB824" i="1" s="1"/>
  <c r="AA900" i="1"/>
  <c r="AB900" i="1" s="1"/>
  <c r="AA850" i="1"/>
  <c r="AB850" i="1" s="1"/>
  <c r="AA798" i="1"/>
  <c r="AB798" i="1" s="1"/>
  <c r="AA741" i="1"/>
  <c r="AB741" i="1" s="1"/>
  <c r="AA732" i="1"/>
  <c r="AB732" i="1" s="1"/>
  <c r="AA869" i="1"/>
  <c r="AB869" i="1" s="1"/>
  <c r="AA756" i="1"/>
  <c r="AB756" i="1" s="1"/>
  <c r="AA852" i="1"/>
  <c r="AB852" i="1" s="1"/>
  <c r="AA879" i="1"/>
  <c r="AB879" i="1" s="1"/>
  <c r="AA763" i="1"/>
  <c r="AB763" i="1" s="1"/>
  <c r="AA859" i="1"/>
  <c r="AB859" i="1" s="1"/>
  <c r="AA886" i="1"/>
  <c r="AB886" i="1" s="1"/>
  <c r="AA767" i="1"/>
  <c r="AB767" i="1" s="1"/>
  <c r="AA772" i="1"/>
  <c r="AB772" i="1" s="1"/>
  <c r="AA890" i="1"/>
  <c r="AB890" i="1" s="1"/>
  <c r="AA752" i="1"/>
  <c r="AB752" i="1" s="1"/>
  <c r="AA758" i="1"/>
  <c r="AB758" i="1" s="1"/>
  <c r="AA854" i="1"/>
  <c r="AB854" i="1" s="1"/>
  <c r="AA881" i="1"/>
  <c r="AB881" i="1" s="1"/>
  <c r="AA891" i="1"/>
  <c r="AB891" i="1" s="1"/>
  <c r="AA736" i="1"/>
  <c r="AB736" i="1" s="1"/>
  <c r="AA778" i="1"/>
  <c r="AB778" i="1" s="1"/>
  <c r="AA896" i="1"/>
  <c r="AB896" i="1" s="1"/>
  <c r="AA876" i="1"/>
  <c r="AB876" i="1" s="1"/>
  <c r="AA865" i="1"/>
  <c r="AB865" i="1" s="1"/>
  <c r="AA774" i="1"/>
  <c r="AB774" i="1" s="1"/>
  <c r="AA771" i="1"/>
  <c r="AB771" i="1" s="1"/>
  <c r="AA814" i="1"/>
  <c r="AB814" i="1" s="1"/>
  <c r="AA748" i="1"/>
  <c r="AB748" i="1" s="1"/>
  <c r="AA844" i="1"/>
  <c r="AB844" i="1" s="1"/>
  <c r="AA871" i="1"/>
  <c r="AB871" i="1" s="1"/>
  <c r="AA755" i="1"/>
  <c r="AB755" i="1" s="1"/>
  <c r="AA851" i="1"/>
  <c r="AB851" i="1" s="1"/>
  <c r="AA878" i="1"/>
  <c r="AB878" i="1" s="1"/>
  <c r="AA746" i="1"/>
  <c r="AB746" i="1" s="1"/>
  <c r="AA759" i="1"/>
  <c r="AB759" i="1" s="1"/>
  <c r="AA855" i="1"/>
  <c r="AB855" i="1" s="1"/>
  <c r="AA882" i="1"/>
  <c r="AB882" i="1" s="1"/>
  <c r="AA797" i="1"/>
  <c r="AB797" i="1" s="1"/>
  <c r="AA816" i="1"/>
  <c r="AB816" i="1" s="1"/>
  <c r="AA750" i="1"/>
  <c r="AB750" i="1" s="1"/>
  <c r="AA846" i="1"/>
  <c r="AB846" i="1" s="1"/>
  <c r="AA873" i="1"/>
  <c r="AB873" i="1" s="1"/>
  <c r="AA867" i="1"/>
  <c r="AB867" i="1" s="1"/>
  <c r="AA765" i="1"/>
  <c r="AB765" i="1" s="1"/>
  <c r="AA861" i="1"/>
  <c r="AB861" i="1" s="1"/>
  <c r="AA888" i="1"/>
  <c r="AB888" i="1" s="1"/>
  <c r="AA893" i="1"/>
  <c r="AB893" i="1" s="1"/>
  <c r="AA887" i="1"/>
  <c r="AB887" i="1" s="1"/>
  <c r="AA894" i="1"/>
  <c r="AB894" i="1" s="1"/>
  <c r="AA875" i="1"/>
  <c r="AB875" i="1" s="1"/>
  <c r="AA780" i="1"/>
  <c r="AB780" i="1" s="1"/>
  <c r="AA739" i="1"/>
  <c r="AB739" i="1" s="1"/>
  <c r="AA889" i="1"/>
  <c r="AB889" i="1" s="1"/>
  <c r="AA786" i="1"/>
  <c r="AB786" i="1" s="1"/>
  <c r="AA909" i="1"/>
  <c r="AB909" i="1" s="1"/>
  <c r="AA862" i="1"/>
  <c r="AB862" i="1" s="1"/>
  <c r="AA911" i="1"/>
  <c r="AB911" i="1" s="1"/>
  <c r="AA864" i="1"/>
  <c r="AB864" i="1" s="1"/>
  <c r="AA768" i="1"/>
  <c r="AB768" i="1" s="1"/>
  <c r="AA604" i="1"/>
  <c r="AB604" i="1" s="1"/>
  <c r="AA770" i="1"/>
  <c r="AB770" i="1" s="1"/>
  <c r="AA589" i="1"/>
  <c r="AB589" i="1" s="1"/>
  <c r="AA710" i="1"/>
  <c r="AB710" i="1" s="1"/>
  <c r="AA689" i="1"/>
  <c r="AB689" i="1" s="1"/>
  <c r="E695" i="1"/>
  <c r="E696" i="1" s="1"/>
  <c r="E697" i="1" s="1"/>
  <c r="AA815" i="1"/>
  <c r="AB815" i="1" s="1"/>
  <c r="Z726" i="1"/>
  <c r="AA724" i="1"/>
  <c r="AB724" i="1" s="1"/>
  <c r="AA702" i="1"/>
  <c r="AB702" i="1" s="1"/>
  <c r="AA716" i="1"/>
  <c r="AB716" i="1" s="1"/>
  <c r="AA709" i="1"/>
  <c r="AB709" i="1" s="1"/>
  <c r="AA715" i="1"/>
  <c r="AB715" i="1" s="1"/>
  <c r="AA718" i="1"/>
  <c r="AB718" i="1" s="1"/>
  <c r="AA699" i="1"/>
  <c r="AB699" i="1" s="1"/>
  <c r="AA713" i="1"/>
  <c r="AB713" i="1" s="1"/>
  <c r="AA705" i="1"/>
  <c r="AB705" i="1" s="1"/>
  <c r="AA712" i="1"/>
  <c r="AB712" i="1" s="1"/>
  <c r="AA704" i="1"/>
  <c r="AB704" i="1" s="1"/>
  <c r="AA722" i="1"/>
  <c r="AB722" i="1" s="1"/>
  <c r="AA706" i="1"/>
  <c r="AB706" i="1" s="1"/>
  <c r="AA717" i="1"/>
  <c r="AB717" i="1" s="1"/>
  <c r="AA701" i="1"/>
  <c r="AB701" i="1" s="1"/>
  <c r="AA719" i="1"/>
  <c r="AB719" i="1" s="1"/>
  <c r="AA703" i="1"/>
  <c r="AB703" i="1" s="1"/>
  <c r="AA707" i="1"/>
  <c r="AB707" i="1" s="1"/>
  <c r="AA711" i="1"/>
  <c r="AB711" i="1" s="1"/>
  <c r="AA714" i="1"/>
  <c r="AB714" i="1" s="1"/>
  <c r="AA698" i="1"/>
  <c r="AB698" i="1" s="1"/>
  <c r="AA720" i="1"/>
  <c r="AB720" i="1" s="1"/>
  <c r="AA700" i="1"/>
  <c r="AB700" i="1" s="1"/>
  <c r="AA817" i="1"/>
  <c r="AB817" i="1" s="1"/>
  <c r="AA723" i="1"/>
  <c r="AB723" i="1" s="1"/>
  <c r="AA691" i="1"/>
  <c r="AB691" i="1" s="1"/>
  <c r="AA421" i="1"/>
  <c r="AB421" i="1" s="1"/>
  <c r="AA574" i="1"/>
  <c r="AB574" i="1" s="1"/>
  <c r="Z694" i="1"/>
  <c r="AA690" i="1"/>
  <c r="AB690" i="1" s="1"/>
  <c r="AA590" i="1"/>
  <c r="AB590" i="1" s="1"/>
  <c r="AA661" i="1"/>
  <c r="AB661" i="1" s="1"/>
  <c r="AA603" i="1"/>
  <c r="AB603" i="1" s="1"/>
  <c r="AA573" i="1"/>
  <c r="AB573" i="1" s="1"/>
  <c r="AA692" i="1"/>
  <c r="AB692" i="1" s="1"/>
  <c r="AA632" i="1"/>
  <c r="AB632" i="1" s="1"/>
  <c r="AA583" i="1"/>
  <c r="AB583" i="1" s="1"/>
  <c r="AA593" i="1"/>
  <c r="AB593" i="1" s="1"/>
  <c r="AA587" i="1"/>
  <c r="AB587" i="1" s="1"/>
  <c r="AA645" i="1"/>
  <c r="AB645" i="1" s="1"/>
  <c r="AA594" i="1"/>
  <c r="AB594" i="1" s="1"/>
  <c r="AA607" i="1"/>
  <c r="AB607" i="1" s="1"/>
  <c r="AA613" i="1"/>
  <c r="AB613" i="1" s="1"/>
  <c r="AA595" i="1"/>
  <c r="AB595" i="1" s="1"/>
  <c r="AA686" i="1"/>
  <c r="AB686" i="1" s="1"/>
  <c r="AA628" i="1"/>
  <c r="AB628" i="1" s="1"/>
  <c r="AA674" i="1"/>
  <c r="AB674" i="1" s="1"/>
  <c r="AA617" i="1"/>
  <c r="AB617" i="1" s="1"/>
  <c r="AA646" i="1"/>
  <c r="AB646" i="1" s="1"/>
  <c r="AA611" i="1"/>
  <c r="AB611" i="1" s="1"/>
  <c r="AA618" i="1"/>
  <c r="AB618" i="1" s="1"/>
  <c r="AA655" i="1"/>
  <c r="AB655" i="1" s="1"/>
  <c r="AA579" i="1"/>
  <c r="AB579" i="1" s="1"/>
  <c r="AA637" i="1"/>
  <c r="AB637" i="1" s="1"/>
  <c r="AA648" i="1"/>
  <c r="AB648" i="1" s="1"/>
  <c r="AA685" i="1"/>
  <c r="AB685" i="1" s="1"/>
  <c r="AA634" i="1"/>
  <c r="AB634" i="1" s="1"/>
  <c r="AA641" i="1"/>
  <c r="AB641" i="1" s="1"/>
  <c r="AA605" i="1"/>
  <c r="AB605" i="1" s="1"/>
  <c r="AA620" i="1"/>
  <c r="AB620" i="1" s="1"/>
  <c r="AA666" i="1"/>
  <c r="AB666" i="1" s="1"/>
  <c r="AA640" i="1"/>
  <c r="AB640" i="1" s="1"/>
  <c r="AA669" i="1"/>
  <c r="AB669" i="1" s="1"/>
  <c r="AA658" i="1"/>
  <c r="AB658" i="1" s="1"/>
  <c r="AA649" i="1"/>
  <c r="AB649" i="1" s="1"/>
  <c r="AA678" i="1"/>
  <c r="AB678" i="1" s="1"/>
  <c r="AA684" i="1"/>
  <c r="AB684" i="1" s="1"/>
  <c r="AA671" i="1"/>
  <c r="AB671" i="1" s="1"/>
  <c r="AA568" i="1"/>
  <c r="AB568" i="1" s="1"/>
  <c r="AA652" i="1"/>
  <c r="AB652" i="1" s="1"/>
  <c r="AA664" i="1"/>
  <c r="AB664" i="1" s="1"/>
  <c r="AA654" i="1"/>
  <c r="AB654" i="1" s="1"/>
  <c r="AA612" i="1"/>
  <c r="AB612" i="1" s="1"/>
  <c r="AA565" i="1"/>
  <c r="AB565" i="1" s="1"/>
  <c r="AA575" i="1"/>
  <c r="AB575" i="1" s="1"/>
  <c r="AA566" i="1"/>
  <c r="AB566" i="1" s="1"/>
  <c r="AA650" i="1"/>
  <c r="AB650" i="1" s="1"/>
  <c r="AA679" i="1"/>
  <c r="AB679" i="1" s="1"/>
  <c r="AA680" i="1"/>
  <c r="AB680" i="1" s="1"/>
  <c r="AA621" i="1"/>
  <c r="AB621" i="1" s="1"/>
  <c r="AA608" i="1"/>
  <c r="AB608" i="1" s="1"/>
  <c r="AA682" i="1"/>
  <c r="AB682" i="1" s="1"/>
  <c r="AA623" i="1"/>
  <c r="AB623" i="1" s="1"/>
  <c r="AA665" i="1"/>
  <c r="AB665" i="1" s="1"/>
  <c r="AA688" i="1"/>
  <c r="AB688" i="1" s="1"/>
  <c r="AA570" i="1"/>
  <c r="AB570" i="1" s="1"/>
  <c r="AA630" i="1"/>
  <c r="AB630" i="1" s="1"/>
  <c r="AA676" i="1"/>
  <c r="AB676" i="1" s="1"/>
  <c r="AA571" i="1"/>
  <c r="AB571" i="1" s="1"/>
  <c r="AA586" i="1"/>
  <c r="AB586" i="1" s="1"/>
  <c r="AA644" i="1"/>
  <c r="AB644" i="1" s="1"/>
  <c r="AA601" i="1"/>
  <c r="AB601" i="1" s="1"/>
  <c r="AA677" i="1"/>
  <c r="AB677" i="1" s="1"/>
  <c r="AA659" i="1"/>
  <c r="AB659" i="1" s="1"/>
  <c r="AA626" i="1"/>
  <c r="AB626" i="1" s="1"/>
  <c r="AA600" i="1"/>
  <c r="AB600" i="1" s="1"/>
  <c r="AA584" i="1"/>
  <c r="AB584" i="1" s="1"/>
  <c r="AA642" i="1"/>
  <c r="AB642" i="1" s="1"/>
  <c r="AA563" i="1"/>
  <c r="AB563" i="1" s="1"/>
  <c r="AA599" i="1"/>
  <c r="AB599" i="1" s="1"/>
  <c r="AA622" i="1"/>
  <c r="AB622" i="1" s="1"/>
  <c r="AA668" i="1"/>
  <c r="AB668" i="1" s="1"/>
  <c r="AA624" i="1"/>
  <c r="AB624" i="1" s="1"/>
  <c r="AA578" i="1"/>
  <c r="AB578" i="1" s="1"/>
  <c r="AA636" i="1"/>
  <c r="AB636" i="1" s="1"/>
  <c r="AA656" i="1"/>
  <c r="AB656" i="1" s="1"/>
  <c r="AA567" i="1"/>
  <c r="AB567" i="1" s="1"/>
  <c r="AA651" i="1"/>
  <c r="AB651" i="1" s="1"/>
  <c r="AA657" i="1"/>
  <c r="AB657" i="1" s="1"/>
  <c r="AA616" i="1"/>
  <c r="AB616" i="1" s="1"/>
  <c r="AA576" i="1"/>
  <c r="AB576" i="1" s="1"/>
  <c r="AA663" i="1"/>
  <c r="AB663" i="1" s="1"/>
  <c r="AA582" i="1"/>
  <c r="AB582" i="1" s="1"/>
  <c r="AA615" i="1"/>
  <c r="AB615" i="1" s="1"/>
  <c r="AA614" i="1"/>
  <c r="AB614" i="1" s="1"/>
  <c r="AA592" i="1"/>
  <c r="AB592" i="1" s="1"/>
  <c r="AA647" i="1"/>
  <c r="AB647" i="1" s="1"/>
  <c r="AA598" i="1"/>
  <c r="AB598" i="1" s="1"/>
  <c r="AA683" i="1"/>
  <c r="AB683" i="1" s="1"/>
  <c r="AA687" i="1"/>
  <c r="AB687" i="1" s="1"/>
  <c r="AA585" i="1"/>
  <c r="AB585" i="1" s="1"/>
  <c r="AA643" i="1"/>
  <c r="AB643" i="1" s="1"/>
  <c r="AA672" i="1"/>
  <c r="AB672" i="1" s="1"/>
  <c r="AA639" i="1"/>
  <c r="AB639" i="1" s="1"/>
  <c r="AA596" i="1"/>
  <c r="AB596" i="1" s="1"/>
  <c r="AA681" i="1"/>
  <c r="AB681" i="1" s="1"/>
  <c r="AA609" i="1"/>
  <c r="AB609" i="1" s="1"/>
  <c r="AA638" i="1"/>
  <c r="AB638" i="1" s="1"/>
  <c r="AA606" i="1"/>
  <c r="AB606" i="1" s="1"/>
  <c r="AA610" i="1"/>
  <c r="AB610" i="1" s="1"/>
  <c r="AA670" i="1"/>
  <c r="AB670" i="1" s="1"/>
  <c r="AA629" i="1"/>
  <c r="AB629" i="1" s="1"/>
  <c r="AA675" i="1"/>
  <c r="AB675" i="1" s="1"/>
  <c r="AA581" i="1"/>
  <c r="AB581" i="1" s="1"/>
  <c r="AA577" i="1"/>
  <c r="AB577" i="1" s="1"/>
  <c r="AA635" i="1"/>
  <c r="AB635" i="1" s="1"/>
  <c r="AA564" i="1"/>
  <c r="AB564" i="1" s="1"/>
  <c r="AA588" i="1"/>
  <c r="AB588" i="1" s="1"/>
  <c r="AA627" i="1"/>
  <c r="AB627" i="1" s="1"/>
  <c r="AA673" i="1"/>
  <c r="AB673" i="1" s="1"/>
  <c r="AA569" i="1"/>
  <c r="AB569" i="1" s="1"/>
  <c r="AA653" i="1"/>
  <c r="AB653" i="1" s="1"/>
  <c r="AA580" i="1"/>
  <c r="AB580" i="1" s="1"/>
  <c r="AA667" i="1"/>
  <c r="AB667" i="1" s="1"/>
  <c r="AA597" i="1"/>
  <c r="AB597" i="1" s="1"/>
  <c r="AA625" i="1"/>
  <c r="AB625" i="1" s="1"/>
  <c r="AA619" i="1"/>
  <c r="AB619" i="1" s="1"/>
  <c r="AA660" i="1"/>
  <c r="AB660" i="1" s="1"/>
  <c r="AA662" i="1"/>
  <c r="AB662" i="1" s="1"/>
  <c r="AA633" i="1"/>
  <c r="AB633" i="1" s="1"/>
  <c r="AA591" i="1"/>
  <c r="AB591" i="1" s="1"/>
  <c r="AA468" i="1"/>
  <c r="AB468" i="1" s="1"/>
  <c r="H504" i="1"/>
  <c r="H505" i="1" s="1"/>
  <c r="H506" i="1" s="1"/>
  <c r="P504" i="1"/>
  <c r="P505" i="1" s="1"/>
  <c r="P506" i="1" s="1"/>
  <c r="X504" i="1"/>
  <c r="X505" i="1" s="1"/>
  <c r="X506" i="1" s="1"/>
  <c r="F504" i="1"/>
  <c r="F505" i="1" s="1"/>
  <c r="F506" i="1" s="1"/>
  <c r="O504" i="1"/>
  <c r="O505" i="1" s="1"/>
  <c r="O506" i="1" s="1"/>
  <c r="I504" i="1"/>
  <c r="I505" i="1" s="1"/>
  <c r="I506" i="1" s="1"/>
  <c r="Q504" i="1"/>
  <c r="Q505" i="1" s="1"/>
  <c r="Q506" i="1" s="1"/>
  <c r="M504" i="1"/>
  <c r="M505" i="1" s="1"/>
  <c r="M506" i="1" s="1"/>
  <c r="N504" i="1"/>
  <c r="N505" i="1" s="1"/>
  <c r="N506" i="1" s="1"/>
  <c r="W504" i="1"/>
  <c r="W505" i="1" s="1"/>
  <c r="W506" i="1" s="1"/>
  <c r="J504" i="1"/>
  <c r="J505" i="1" s="1"/>
  <c r="J506" i="1" s="1"/>
  <c r="R504" i="1"/>
  <c r="R505" i="1" s="1"/>
  <c r="R506" i="1" s="1"/>
  <c r="Z504" i="1"/>
  <c r="Z505" i="1" s="1"/>
  <c r="Z506" i="1" s="1"/>
  <c r="L504" i="1"/>
  <c r="L505" i="1" s="1"/>
  <c r="L506" i="1" s="1"/>
  <c r="U504" i="1"/>
  <c r="U505" i="1" s="1"/>
  <c r="U506" i="1" s="1"/>
  <c r="G504" i="1"/>
  <c r="G505" i="1" s="1"/>
  <c r="G506" i="1" s="1"/>
  <c r="K504" i="1"/>
  <c r="K505" i="1" s="1"/>
  <c r="K506" i="1" s="1"/>
  <c r="S504" i="1"/>
  <c r="S505" i="1" s="1"/>
  <c r="S506" i="1" s="1"/>
  <c r="E504" i="1"/>
  <c r="E505" i="1" s="1"/>
  <c r="E506" i="1" s="1"/>
  <c r="T504" i="1"/>
  <c r="T505" i="1" s="1"/>
  <c r="T506" i="1" s="1"/>
  <c r="V504" i="1"/>
  <c r="V505" i="1" s="1"/>
  <c r="V506" i="1" s="1"/>
  <c r="AA500" i="1"/>
  <c r="AB500" i="1" s="1"/>
  <c r="H437" i="1"/>
  <c r="H438" i="1" s="1"/>
  <c r="H439" i="1" s="1"/>
  <c r="P437" i="1"/>
  <c r="P438" i="1" s="1"/>
  <c r="P439" i="1" s="1"/>
  <c r="X437" i="1"/>
  <c r="X438" i="1" s="1"/>
  <c r="X439" i="1" s="1"/>
  <c r="I437" i="1"/>
  <c r="I438" i="1" s="1"/>
  <c r="I439" i="1" s="1"/>
  <c r="Q437" i="1"/>
  <c r="Q438" i="1" s="1"/>
  <c r="Q439" i="1" s="1"/>
  <c r="J437" i="1"/>
  <c r="J438" i="1" s="1"/>
  <c r="J439" i="1" s="1"/>
  <c r="R437" i="1"/>
  <c r="R438" i="1" s="1"/>
  <c r="R439" i="1" s="1"/>
  <c r="Z437" i="1"/>
  <c r="Z438" i="1" s="1"/>
  <c r="Z439" i="1" s="1"/>
  <c r="K437" i="1"/>
  <c r="K438" i="1" s="1"/>
  <c r="K439" i="1" s="1"/>
  <c r="S437" i="1"/>
  <c r="S438" i="1" s="1"/>
  <c r="S439" i="1" s="1"/>
  <c r="E437" i="1"/>
  <c r="E438" i="1" s="1"/>
  <c r="E439" i="1" s="1"/>
  <c r="T437" i="1"/>
  <c r="T438" i="1" s="1"/>
  <c r="T439" i="1" s="1"/>
  <c r="U437" i="1"/>
  <c r="U438" i="1" s="1"/>
  <c r="U439" i="1" s="1"/>
  <c r="F437" i="1"/>
  <c r="F438" i="1" s="1"/>
  <c r="F439" i="1" s="1"/>
  <c r="N437" i="1"/>
  <c r="N438" i="1" s="1"/>
  <c r="N439" i="1" s="1"/>
  <c r="V437" i="1"/>
  <c r="V438" i="1" s="1"/>
  <c r="V439" i="1" s="1"/>
  <c r="G437" i="1"/>
  <c r="G438" i="1" s="1"/>
  <c r="G439" i="1" s="1"/>
  <c r="O437" i="1"/>
  <c r="O438" i="1" s="1"/>
  <c r="O439" i="1" s="1"/>
  <c r="W437" i="1"/>
  <c r="W438" i="1" s="1"/>
  <c r="W439" i="1" s="1"/>
  <c r="L437" i="1"/>
  <c r="L438" i="1" s="1"/>
  <c r="L439" i="1" s="1"/>
  <c r="M437" i="1"/>
  <c r="M438" i="1" s="1"/>
  <c r="M439" i="1" s="1"/>
  <c r="AA498" i="1"/>
  <c r="AB498" i="1" s="1"/>
  <c r="AA451" i="1"/>
  <c r="AB451" i="1" s="1"/>
  <c r="AA453" i="1"/>
  <c r="AB453" i="1" s="1"/>
  <c r="AA485" i="1"/>
  <c r="AB485" i="1" s="1"/>
  <c r="AA501" i="1"/>
  <c r="AB501" i="1" s="1"/>
  <c r="AA484" i="1"/>
  <c r="AB484" i="1" s="1"/>
  <c r="AA499" i="1"/>
  <c r="AB499" i="1" s="1"/>
  <c r="AA452" i="1"/>
  <c r="AB452" i="1" s="1"/>
  <c r="AA469" i="1"/>
  <c r="AB469" i="1" s="1"/>
  <c r="AA447" i="1"/>
  <c r="AB447" i="1" s="1"/>
  <c r="AA456" i="1"/>
  <c r="AB456" i="1" s="1"/>
  <c r="AA494" i="1"/>
  <c r="AB494" i="1" s="1"/>
  <c r="AA488" i="1"/>
  <c r="AB488" i="1" s="1"/>
  <c r="AA480" i="1"/>
  <c r="AB480" i="1" s="1"/>
  <c r="AA448" i="1"/>
  <c r="AB448" i="1" s="1"/>
  <c r="AA465" i="1"/>
  <c r="AB465" i="1" s="1"/>
  <c r="AA477" i="1"/>
  <c r="AB477" i="1" s="1"/>
  <c r="AA450" i="1"/>
  <c r="AB450" i="1" s="1"/>
  <c r="AA471" i="1"/>
  <c r="AB471" i="1" s="1"/>
  <c r="AA472" i="1"/>
  <c r="AB472" i="1" s="1"/>
  <c r="AA467" i="1"/>
  <c r="AB467" i="1" s="1"/>
  <c r="AA457" i="1"/>
  <c r="AB457" i="1" s="1"/>
  <c r="AA497" i="1"/>
  <c r="AB497" i="1" s="1"/>
  <c r="AA442" i="1"/>
  <c r="AB442" i="1" s="1"/>
  <c r="AA487" i="1"/>
  <c r="AB487" i="1" s="1"/>
  <c r="AA492" i="1"/>
  <c r="AB492" i="1" s="1"/>
  <c r="AA458" i="1"/>
  <c r="AB458" i="1" s="1"/>
  <c r="AA478" i="1"/>
  <c r="AB478" i="1" s="1"/>
  <c r="AA489" i="1"/>
  <c r="AB489" i="1" s="1"/>
  <c r="AA460" i="1"/>
  <c r="AB460" i="1" s="1"/>
  <c r="AA443" i="1"/>
  <c r="AB443" i="1" s="1"/>
  <c r="AA476" i="1"/>
  <c r="AB476" i="1" s="1"/>
  <c r="AA479" i="1"/>
  <c r="AB479" i="1" s="1"/>
  <c r="AA455" i="1"/>
  <c r="AB455" i="1" s="1"/>
  <c r="AA481" i="1"/>
  <c r="AB481" i="1" s="1"/>
  <c r="AA474" i="1"/>
  <c r="AB474" i="1" s="1"/>
  <c r="AA462" i="1"/>
  <c r="AB462" i="1" s="1"/>
  <c r="AA486" i="1"/>
  <c r="AB486" i="1" s="1"/>
  <c r="AA490" i="1"/>
  <c r="AB490" i="1" s="1"/>
  <c r="AA444" i="1"/>
  <c r="AB444" i="1" s="1"/>
  <c r="AA473" i="1"/>
  <c r="AB473" i="1" s="1"/>
  <c r="AA449" i="1"/>
  <c r="AB449" i="1" s="1"/>
  <c r="AA495" i="1"/>
  <c r="AB495" i="1" s="1"/>
  <c r="AA491" i="1"/>
  <c r="AB491" i="1" s="1"/>
  <c r="AA463" i="1"/>
  <c r="AB463" i="1" s="1"/>
  <c r="AA446" i="1"/>
  <c r="AB446" i="1" s="1"/>
  <c r="AA475" i="1"/>
  <c r="AB475" i="1" s="1"/>
  <c r="AA493" i="1"/>
  <c r="AB493" i="1" s="1"/>
  <c r="AA454" i="1"/>
  <c r="AB454" i="1" s="1"/>
  <c r="AA440" i="1"/>
  <c r="AB440" i="1" s="1"/>
  <c r="AA496" i="1"/>
  <c r="AB496" i="1" s="1"/>
  <c r="AA464" i="1"/>
  <c r="AB464" i="1" s="1"/>
  <c r="AA461" i="1"/>
  <c r="AB461" i="1" s="1"/>
  <c r="AA445" i="1"/>
  <c r="AB445" i="1" s="1"/>
  <c r="AA459" i="1"/>
  <c r="AB459" i="1" s="1"/>
  <c r="AA482" i="1"/>
  <c r="AB482" i="1" s="1"/>
  <c r="AA470" i="1"/>
  <c r="AB470" i="1" s="1"/>
  <c r="AA420" i="1"/>
  <c r="AB420" i="1" s="1"/>
  <c r="AA397" i="1"/>
  <c r="AB397" i="1" s="1"/>
  <c r="AA399" i="1"/>
  <c r="AB399" i="1" s="1"/>
  <c r="AA408" i="1"/>
  <c r="AB408" i="1" s="1"/>
  <c r="AA398" i="1"/>
  <c r="AB398" i="1" s="1"/>
  <c r="AA432" i="1"/>
  <c r="AB432" i="1" s="1"/>
  <c r="AA434" i="1"/>
  <c r="AB434" i="1" s="1"/>
  <c r="AA396" i="1"/>
  <c r="AB396" i="1" s="1"/>
  <c r="AA410" i="1"/>
  <c r="AB410" i="1" s="1"/>
  <c r="AA422" i="1"/>
  <c r="AB422" i="1" s="1"/>
  <c r="AA415" i="1"/>
  <c r="AB415" i="1" s="1"/>
  <c r="AA427" i="1"/>
  <c r="AB427" i="1" s="1"/>
  <c r="AA402" i="1"/>
  <c r="AB402" i="1" s="1"/>
  <c r="AA406" i="1"/>
  <c r="AB406" i="1" s="1"/>
  <c r="AA428" i="1"/>
  <c r="AB428" i="1" s="1"/>
  <c r="AA430" i="1"/>
  <c r="AB430" i="1" s="1"/>
  <c r="AA425" i="1"/>
  <c r="AB425" i="1" s="1"/>
  <c r="AA403" i="1"/>
  <c r="AB403" i="1" s="1"/>
  <c r="AA404" i="1"/>
  <c r="AB404" i="1" s="1"/>
  <c r="AA413" i="1"/>
  <c r="AB413" i="1" s="1"/>
  <c r="AA405" i="1"/>
  <c r="AB405" i="1" s="1"/>
  <c r="AA424" i="1"/>
  <c r="AB424" i="1" s="1"/>
  <c r="AA429" i="1"/>
  <c r="AB429" i="1" s="1"/>
  <c r="AA423" i="1"/>
  <c r="AB423" i="1" s="1"/>
  <c r="AA412" i="1"/>
  <c r="AB412" i="1" s="1"/>
  <c r="AA414" i="1"/>
  <c r="AB414" i="1" s="1"/>
  <c r="AA426" i="1"/>
  <c r="AB426" i="1" s="1"/>
  <c r="AA416" i="1"/>
  <c r="AB416" i="1" s="1"/>
  <c r="AA400" i="1"/>
  <c r="AB400" i="1" s="1"/>
  <c r="AA401" i="1"/>
  <c r="AB401" i="1" s="1"/>
  <c r="AA418" i="1"/>
  <c r="AB418" i="1" s="1"/>
  <c r="AA417" i="1"/>
  <c r="AB417" i="1" s="1"/>
  <c r="AA411" i="1"/>
  <c r="AB411" i="1" s="1"/>
  <c r="AA433" i="1"/>
  <c r="AB433" i="1" s="1"/>
  <c r="AA409" i="1"/>
  <c r="AB409" i="1" s="1"/>
  <c r="AA407" i="1"/>
  <c r="AB407" i="1" s="1"/>
  <c r="H393" i="1"/>
  <c r="H394" i="1" s="1"/>
  <c r="H395" i="1" s="1"/>
  <c r="P393" i="1"/>
  <c r="P394" i="1" s="1"/>
  <c r="P395" i="1" s="1"/>
  <c r="X393" i="1"/>
  <c r="X394" i="1" s="1"/>
  <c r="X395" i="1" s="1"/>
  <c r="K393" i="1"/>
  <c r="K394" i="1" s="1"/>
  <c r="K395" i="1" s="1"/>
  <c r="T393" i="1"/>
  <c r="T394" i="1" s="1"/>
  <c r="T395" i="1" s="1"/>
  <c r="U393" i="1"/>
  <c r="U394" i="1" s="1"/>
  <c r="U395" i="1" s="1"/>
  <c r="I393" i="1"/>
  <c r="I394" i="1" s="1"/>
  <c r="I395" i="1" s="1"/>
  <c r="Q393" i="1"/>
  <c r="Q394" i="1" s="1"/>
  <c r="Q395" i="1" s="1"/>
  <c r="E393" i="1"/>
  <c r="E394" i="1" s="1"/>
  <c r="E395" i="1" s="1"/>
  <c r="J393" i="1"/>
  <c r="J394" i="1" s="1"/>
  <c r="J395" i="1" s="1"/>
  <c r="R393" i="1"/>
  <c r="R394" i="1" s="1"/>
  <c r="R395" i="1" s="1"/>
  <c r="Z393" i="1"/>
  <c r="Z394" i="1" s="1"/>
  <c r="Z395" i="1" s="1"/>
  <c r="S393" i="1"/>
  <c r="S394" i="1" s="1"/>
  <c r="S395" i="1" s="1"/>
  <c r="M393" i="1"/>
  <c r="M394" i="1" s="1"/>
  <c r="M395" i="1" s="1"/>
  <c r="F393" i="1"/>
  <c r="F394" i="1" s="1"/>
  <c r="F395" i="1" s="1"/>
  <c r="N393" i="1"/>
  <c r="N394" i="1" s="1"/>
  <c r="N395" i="1" s="1"/>
  <c r="V393" i="1"/>
  <c r="V394" i="1" s="1"/>
  <c r="V395" i="1" s="1"/>
  <c r="G393" i="1"/>
  <c r="G394" i="1" s="1"/>
  <c r="G395" i="1" s="1"/>
  <c r="O393" i="1"/>
  <c r="O394" i="1" s="1"/>
  <c r="O395" i="1" s="1"/>
  <c r="W393" i="1"/>
  <c r="W394" i="1" s="1"/>
  <c r="W395" i="1" s="1"/>
  <c r="L393" i="1"/>
  <c r="L394" i="1" s="1"/>
  <c r="L395" i="1" s="1"/>
  <c r="AA419" i="1"/>
  <c r="AB419" i="1" s="1"/>
  <c r="AA431" i="1"/>
  <c r="AB431" i="1" s="1"/>
  <c r="Z295" i="1"/>
  <c r="Z296" i="1" s="1"/>
  <c r="E295" i="1"/>
  <c r="E296" i="1" s="1"/>
  <c r="Z392" i="1"/>
  <c r="AA388" i="1"/>
  <c r="AB388" i="1" s="1"/>
  <c r="AA308" i="1"/>
  <c r="AB308" i="1" s="1"/>
  <c r="AA341" i="1"/>
  <c r="AB341" i="1" s="1"/>
  <c r="AA390" i="1"/>
  <c r="AB390" i="1" s="1"/>
  <c r="AA298" i="1"/>
  <c r="AB298" i="1" s="1"/>
  <c r="AA378" i="1"/>
  <c r="AB378" i="1" s="1"/>
  <c r="AA315" i="1"/>
  <c r="AB315" i="1" s="1"/>
  <c r="AA368" i="1"/>
  <c r="AB368" i="1" s="1"/>
  <c r="AA350" i="1"/>
  <c r="AB350" i="1" s="1"/>
  <c r="AA365" i="1"/>
  <c r="AB365" i="1" s="1"/>
  <c r="AA375" i="1"/>
  <c r="AB375" i="1" s="1"/>
  <c r="AA318" i="1"/>
  <c r="AB318" i="1" s="1"/>
  <c r="AA376" i="1"/>
  <c r="AB376" i="1" s="1"/>
  <c r="AA366" i="1"/>
  <c r="AB366" i="1" s="1"/>
  <c r="AA371" i="1"/>
  <c r="AB371" i="1" s="1"/>
  <c r="AA385" i="1"/>
  <c r="AB385" i="1" s="1"/>
  <c r="AA304" i="1"/>
  <c r="AB304" i="1" s="1"/>
  <c r="AA311" i="1"/>
  <c r="AB311" i="1" s="1"/>
  <c r="AA339" i="1"/>
  <c r="AB339" i="1" s="1"/>
  <c r="AA332" i="1"/>
  <c r="AB332" i="1" s="1"/>
  <c r="AA367" i="1"/>
  <c r="AB367" i="1" s="1"/>
  <c r="AA358" i="1"/>
  <c r="AB358" i="1" s="1"/>
  <c r="AA325" i="1"/>
  <c r="AB325" i="1" s="1"/>
  <c r="AA353" i="1"/>
  <c r="AB353" i="1" s="1"/>
  <c r="AA384" i="1"/>
  <c r="AB384" i="1" s="1"/>
  <c r="AA337" i="1"/>
  <c r="AB337" i="1" s="1"/>
  <c r="AA316" i="1"/>
  <c r="AB316" i="1" s="1"/>
  <c r="AA320" i="1"/>
  <c r="AB320" i="1" s="1"/>
  <c r="AA334" i="1"/>
  <c r="AB334" i="1" s="1"/>
  <c r="AA343" i="1"/>
  <c r="AB343" i="1" s="1"/>
  <c r="AA360" i="1"/>
  <c r="AB360" i="1" s="1"/>
  <c r="AA362" i="1"/>
  <c r="AB362" i="1" s="1"/>
  <c r="AA377" i="1"/>
  <c r="AB377" i="1" s="1"/>
  <c r="AA321" i="1"/>
  <c r="AB321" i="1" s="1"/>
  <c r="AA335" i="1"/>
  <c r="AB335" i="1" s="1"/>
  <c r="AA349" i="1"/>
  <c r="AB349" i="1" s="1"/>
  <c r="AA328" i="1"/>
  <c r="AB328" i="1" s="1"/>
  <c r="AA380" i="1"/>
  <c r="AB380" i="1" s="1"/>
  <c r="AA306" i="1"/>
  <c r="AB306" i="1" s="1"/>
  <c r="AA302" i="1"/>
  <c r="AB302" i="1" s="1"/>
  <c r="AA355" i="1"/>
  <c r="AB355" i="1" s="1"/>
  <c r="AA301" i="1"/>
  <c r="AB301" i="1" s="1"/>
  <c r="AA354" i="1"/>
  <c r="AB354" i="1" s="1"/>
  <c r="AA369" i="1"/>
  <c r="AB369" i="1" s="1"/>
  <c r="AA383" i="1"/>
  <c r="AB383" i="1" s="1"/>
  <c r="AA327" i="1"/>
  <c r="AB327" i="1" s="1"/>
  <c r="AA338" i="1"/>
  <c r="AB338" i="1" s="1"/>
  <c r="AA382" i="1"/>
  <c r="AB382" i="1" s="1"/>
  <c r="AA372" i="1"/>
  <c r="AB372" i="1" s="1"/>
  <c r="AA333" i="1"/>
  <c r="AB333" i="1" s="1"/>
  <c r="AA347" i="1"/>
  <c r="AB347" i="1" s="1"/>
  <c r="AA361" i="1"/>
  <c r="AB361" i="1" s="1"/>
  <c r="AA319" i="1"/>
  <c r="AB319" i="1" s="1"/>
  <c r="AA364" i="1"/>
  <c r="AB364" i="1" s="1"/>
  <c r="AA324" i="1"/>
  <c r="AB324" i="1" s="1"/>
  <c r="AA305" i="1"/>
  <c r="AB305" i="1" s="1"/>
  <c r="AA303" i="1"/>
  <c r="AB303" i="1" s="1"/>
  <c r="AA317" i="1"/>
  <c r="AB317" i="1" s="1"/>
  <c r="AA345" i="1"/>
  <c r="AB345" i="1" s="1"/>
  <c r="AA352" i="1"/>
  <c r="AB352" i="1" s="1"/>
  <c r="AA336" i="1"/>
  <c r="AB336" i="1" s="1"/>
  <c r="AA386" i="1"/>
  <c r="AB386" i="1" s="1"/>
  <c r="AA323" i="1"/>
  <c r="AB323" i="1" s="1"/>
  <c r="AA322" i="1"/>
  <c r="AB322" i="1" s="1"/>
  <c r="AA374" i="1"/>
  <c r="AB374" i="1" s="1"/>
  <c r="AA373" i="1"/>
  <c r="AB373" i="1" s="1"/>
  <c r="AA329" i="1"/>
  <c r="AB329" i="1" s="1"/>
  <c r="AA326" i="1"/>
  <c r="AB326" i="1" s="1"/>
  <c r="AA299" i="1"/>
  <c r="AB299" i="1" s="1"/>
  <c r="AA314" i="1"/>
  <c r="AB314" i="1" s="1"/>
  <c r="AA379" i="1"/>
  <c r="AB379" i="1" s="1"/>
  <c r="AA370" i="1"/>
  <c r="AB370" i="1" s="1"/>
  <c r="AA310" i="1"/>
  <c r="AB310" i="1" s="1"/>
  <c r="AA357" i="1"/>
  <c r="AB357" i="1" s="1"/>
  <c r="AA359" i="1"/>
  <c r="AB359" i="1" s="1"/>
  <c r="AA344" i="1"/>
  <c r="AB344" i="1" s="1"/>
  <c r="AA363" i="1"/>
  <c r="AB363" i="1" s="1"/>
  <c r="AA346" i="1"/>
  <c r="AB346" i="1" s="1"/>
  <c r="AA330" i="1"/>
  <c r="AB330" i="1" s="1"/>
  <c r="AA351" i="1"/>
  <c r="AB351" i="1" s="1"/>
  <c r="AA300" i="1"/>
  <c r="AB300" i="1" s="1"/>
  <c r="AA313" i="1"/>
  <c r="AB313" i="1" s="1"/>
  <c r="AA356" i="1"/>
  <c r="AB356" i="1" s="1"/>
  <c r="AA331" i="1"/>
  <c r="AB331" i="1" s="1"/>
  <c r="AA381" i="1"/>
  <c r="AB381" i="1" s="1"/>
  <c r="AA348" i="1"/>
  <c r="AB348" i="1" s="1"/>
  <c r="AA340" i="1"/>
  <c r="AB340" i="1" s="1"/>
  <c r="AA389" i="1"/>
  <c r="AB389" i="1" s="1"/>
  <c r="AA342" i="1"/>
  <c r="AB342" i="1" s="1"/>
  <c r="AA307" i="1"/>
  <c r="AB307" i="1" s="1"/>
  <c r="AA309" i="1"/>
  <c r="AB309" i="1" s="1"/>
  <c r="AA238" i="1"/>
  <c r="AB238" i="1" s="1"/>
  <c r="AA240" i="1"/>
  <c r="AB240" i="1" s="1"/>
  <c r="Z294" i="1"/>
  <c r="AA292" i="1"/>
  <c r="AB292" i="1" s="1"/>
  <c r="AA158" i="1"/>
  <c r="AB158" i="1" s="1"/>
  <c r="AA202" i="1"/>
  <c r="AB202" i="1" s="1"/>
  <c r="AA242" i="1"/>
  <c r="AB242" i="1" s="1"/>
  <c r="AA282" i="1"/>
  <c r="AB282" i="1" s="1"/>
  <c r="AA249" i="1"/>
  <c r="AB249" i="1" s="1"/>
  <c r="AA156" i="1"/>
  <c r="AB156" i="1" s="1"/>
  <c r="AA139" i="1"/>
  <c r="AB139" i="1" s="1"/>
  <c r="AA154" i="1"/>
  <c r="AB154" i="1" s="1"/>
  <c r="AA161" i="1"/>
  <c r="AB161" i="1" s="1"/>
  <c r="AA205" i="1"/>
  <c r="AB205" i="1" s="1"/>
  <c r="AA245" i="1"/>
  <c r="AB245" i="1" s="1"/>
  <c r="AA180" i="1"/>
  <c r="AB180" i="1" s="1"/>
  <c r="AA264" i="1"/>
  <c r="AB264" i="1" s="1"/>
  <c r="AA114" i="1"/>
  <c r="AB114" i="1" s="1"/>
  <c r="AA278" i="1"/>
  <c r="AB278" i="1" s="1"/>
  <c r="AA105" i="1"/>
  <c r="AB105" i="1" s="1"/>
  <c r="AA277" i="1"/>
  <c r="AB277" i="1" s="1"/>
  <c r="AA111" i="1"/>
  <c r="AB111" i="1" s="1"/>
  <c r="AA236" i="1"/>
  <c r="AB236" i="1" s="1"/>
  <c r="AA275" i="1"/>
  <c r="AB275" i="1" s="1"/>
  <c r="AA235" i="1"/>
  <c r="AB235" i="1" s="1"/>
  <c r="AA167" i="1"/>
  <c r="AB167" i="1" s="1"/>
  <c r="AA141" i="1"/>
  <c r="AB141" i="1" s="1"/>
  <c r="AA287" i="1"/>
  <c r="AB287" i="1" s="1"/>
  <c r="AA285" i="1"/>
  <c r="AB285" i="1" s="1"/>
  <c r="AA229" i="1"/>
  <c r="AB229" i="1" s="1"/>
  <c r="AA273" i="1"/>
  <c r="AB273" i="1" s="1"/>
  <c r="AA113" i="1"/>
  <c r="AB113" i="1" s="1"/>
  <c r="AA221" i="1"/>
  <c r="AB221" i="1" s="1"/>
  <c r="AA259" i="1"/>
  <c r="AB259" i="1" s="1"/>
  <c r="AA250" i="1"/>
  <c r="AB250" i="1" s="1"/>
  <c r="AA211" i="1"/>
  <c r="AB211" i="1" s="1"/>
  <c r="AA280" i="1"/>
  <c r="AB280" i="1" s="1"/>
  <c r="AA256" i="1"/>
  <c r="AB256" i="1" s="1"/>
  <c r="AA254" i="1"/>
  <c r="AB254" i="1" s="1"/>
  <c r="AA253" i="1"/>
  <c r="AB253" i="1" s="1"/>
  <c r="AA191" i="1"/>
  <c r="AB191" i="1" s="1"/>
  <c r="AA119" i="1"/>
  <c r="AB119" i="1" s="1"/>
  <c r="AA150" i="1"/>
  <c r="AB150" i="1" s="1"/>
  <c r="AA194" i="1"/>
  <c r="AB194" i="1" s="1"/>
  <c r="AA251" i="1"/>
  <c r="AB251" i="1" s="1"/>
  <c r="AA126" i="1"/>
  <c r="AB126" i="1" s="1"/>
  <c r="AA115" i="1"/>
  <c r="AB115" i="1" s="1"/>
  <c r="AA108" i="1"/>
  <c r="AB108" i="1" s="1"/>
  <c r="AA140" i="1"/>
  <c r="AB140" i="1" s="1"/>
  <c r="AA231" i="1"/>
  <c r="AB231" i="1" s="1"/>
  <c r="AA138" i="1"/>
  <c r="AB138" i="1" s="1"/>
  <c r="AA153" i="1"/>
  <c r="AB153" i="1" s="1"/>
  <c r="AA197" i="1"/>
  <c r="AB197" i="1" s="1"/>
  <c r="AA116" i="1"/>
  <c r="AB116" i="1" s="1"/>
  <c r="AA164" i="1"/>
  <c r="AB164" i="1" s="1"/>
  <c r="AA248" i="1"/>
  <c r="AB248" i="1" s="1"/>
  <c r="AA179" i="1"/>
  <c r="AB179" i="1" s="1"/>
  <c r="AA263" i="1"/>
  <c r="AB263" i="1" s="1"/>
  <c r="AA170" i="1"/>
  <c r="AB170" i="1" s="1"/>
  <c r="AA262" i="1"/>
  <c r="AB262" i="1" s="1"/>
  <c r="AA131" i="1"/>
  <c r="AB131" i="1" s="1"/>
  <c r="AA228" i="1"/>
  <c r="AB228" i="1" s="1"/>
  <c r="AA268" i="1"/>
  <c r="AB268" i="1" s="1"/>
  <c r="AA267" i="1"/>
  <c r="AB267" i="1" s="1"/>
  <c r="AA288" i="1"/>
  <c r="AB288" i="1" s="1"/>
  <c r="AA100" i="1"/>
  <c r="AB100" i="1" s="1"/>
  <c r="AA269" i="1"/>
  <c r="AB269" i="1" s="1"/>
  <c r="AA223" i="1"/>
  <c r="AB223" i="1" s="1"/>
  <c r="AA218" i="1"/>
  <c r="AB218" i="1" s="1"/>
  <c r="AA135" i="1"/>
  <c r="AB135" i="1" s="1"/>
  <c r="AA217" i="1"/>
  <c r="AB217" i="1" s="1"/>
  <c r="AA272" i="1"/>
  <c r="AB272" i="1" s="1"/>
  <c r="AA270" i="1"/>
  <c r="AB270" i="1" s="1"/>
  <c r="AA261" i="1"/>
  <c r="AB261" i="1" s="1"/>
  <c r="AA207" i="1"/>
  <c r="AB207" i="1" s="1"/>
  <c r="AA127" i="1"/>
  <c r="AB127" i="1" s="1"/>
  <c r="AA123" i="1"/>
  <c r="AB123" i="1" s="1"/>
  <c r="AA169" i="1"/>
  <c r="AB169" i="1" s="1"/>
  <c r="AA279" i="1"/>
  <c r="AB279" i="1" s="1"/>
  <c r="AA190" i="1"/>
  <c r="AB190" i="1" s="1"/>
  <c r="AA283" i="1"/>
  <c r="AB283" i="1" s="1"/>
  <c r="AA125" i="1"/>
  <c r="AB125" i="1" s="1"/>
  <c r="AA142" i="1"/>
  <c r="AB142" i="1" s="1"/>
  <c r="AA241" i="1"/>
  <c r="AB241" i="1" s="1"/>
  <c r="AA175" i="1"/>
  <c r="AB175" i="1" s="1"/>
  <c r="AA118" i="1"/>
  <c r="AB118" i="1" s="1"/>
  <c r="AA181" i="1"/>
  <c r="AB181" i="1" s="1"/>
  <c r="AA165" i="1"/>
  <c r="AB165" i="1" s="1"/>
  <c r="AA232" i="1"/>
  <c r="AB232" i="1" s="1"/>
  <c r="AA215" i="1"/>
  <c r="AB215" i="1" s="1"/>
  <c r="AA230" i="1"/>
  <c r="AB230" i="1" s="1"/>
  <c r="AA145" i="1"/>
  <c r="AB145" i="1" s="1"/>
  <c r="AA189" i="1"/>
  <c r="AB189" i="1" s="1"/>
  <c r="AA157" i="1"/>
  <c r="AB157" i="1" s="1"/>
  <c r="AA148" i="1"/>
  <c r="AB148" i="1" s="1"/>
  <c r="AA163" i="1"/>
  <c r="AB163" i="1" s="1"/>
  <c r="AA247" i="1"/>
  <c r="AB247" i="1" s="1"/>
  <c r="AA162" i="1"/>
  <c r="AB162" i="1" s="1"/>
  <c r="AA246" i="1"/>
  <c r="AB246" i="1" s="1"/>
  <c r="AA176" i="1"/>
  <c r="AB176" i="1" s="1"/>
  <c r="AA220" i="1"/>
  <c r="AB220" i="1" s="1"/>
  <c r="AA260" i="1"/>
  <c r="AB260" i="1" s="1"/>
  <c r="AA224" i="1"/>
  <c r="AB224" i="1" s="1"/>
  <c r="AA182" i="1"/>
  <c r="AB182" i="1" s="1"/>
  <c r="AA266" i="1"/>
  <c r="AB266" i="1" s="1"/>
  <c r="AA271" i="1"/>
  <c r="AB271" i="1" s="1"/>
  <c r="AA104" i="1"/>
  <c r="AB104" i="1" s="1"/>
  <c r="AA208" i="1"/>
  <c r="AB208" i="1" s="1"/>
  <c r="AA222" i="1"/>
  <c r="AB222" i="1" s="1"/>
  <c r="AA196" i="1"/>
  <c r="AB196" i="1" s="1"/>
  <c r="AA174" i="1"/>
  <c r="AB174" i="1" s="1"/>
  <c r="AA107" i="1"/>
  <c r="AB107" i="1" s="1"/>
  <c r="AA171" i="1"/>
  <c r="AB171" i="1" s="1"/>
  <c r="AA192" i="1"/>
  <c r="AB192" i="1" s="1"/>
  <c r="AA206" i="1"/>
  <c r="AB206" i="1" s="1"/>
  <c r="AA188" i="1"/>
  <c r="AB188" i="1" s="1"/>
  <c r="AA210" i="1"/>
  <c r="AB210" i="1" s="1"/>
  <c r="AA243" i="1"/>
  <c r="AB243" i="1" s="1"/>
  <c r="AA172" i="1"/>
  <c r="AB172" i="1" s="1"/>
  <c r="AA178" i="1"/>
  <c r="AB178" i="1" s="1"/>
  <c r="AA213" i="1"/>
  <c r="AB213" i="1" s="1"/>
  <c r="AA183" i="1"/>
  <c r="AB183" i="1" s="1"/>
  <c r="AA117" i="1"/>
  <c r="AB117" i="1" s="1"/>
  <c r="AA134" i="1"/>
  <c r="AB134" i="1" s="1"/>
  <c r="AA281" i="1"/>
  <c r="AB281" i="1" s="1"/>
  <c r="AA143" i="1"/>
  <c r="AB143" i="1" s="1"/>
  <c r="AA159" i="1"/>
  <c r="AB159" i="1" s="1"/>
  <c r="AA124" i="1"/>
  <c r="AB124" i="1" s="1"/>
  <c r="AA149" i="1"/>
  <c r="AB149" i="1" s="1"/>
  <c r="AA133" i="1"/>
  <c r="AB133" i="1" s="1"/>
  <c r="AA216" i="1"/>
  <c r="AB216" i="1" s="1"/>
  <c r="AA199" i="1"/>
  <c r="AB199" i="1" s="1"/>
  <c r="AA214" i="1"/>
  <c r="AB214" i="1" s="1"/>
  <c r="AA120" i="1"/>
  <c r="AB120" i="1" s="1"/>
  <c r="AA137" i="1"/>
  <c r="AB137" i="1" s="1"/>
  <c r="AA284" i="1"/>
  <c r="AB284" i="1" s="1"/>
  <c r="AA225" i="1"/>
  <c r="AB225" i="1" s="1"/>
  <c r="AA132" i="1"/>
  <c r="AB132" i="1" s="1"/>
  <c r="AA147" i="1"/>
  <c r="AB147" i="1" s="1"/>
  <c r="AA146" i="1"/>
  <c r="AB146" i="1" s="1"/>
  <c r="AA168" i="1"/>
  <c r="AB168" i="1" s="1"/>
  <c r="AA212" i="1"/>
  <c r="AB212" i="1" s="1"/>
  <c r="AA252" i="1"/>
  <c r="AB252" i="1" s="1"/>
  <c r="AA151" i="1"/>
  <c r="AB151" i="1" s="1"/>
  <c r="AA109" i="1"/>
  <c r="AB109" i="1" s="1"/>
  <c r="AA234" i="1"/>
  <c r="AB234" i="1" s="1"/>
  <c r="AA274" i="1"/>
  <c r="AB274" i="1" s="1"/>
  <c r="AA110" i="1"/>
  <c r="AB110" i="1" s="1"/>
  <c r="AA203" i="1"/>
  <c r="AB203" i="1" s="1"/>
  <c r="AA227" i="1"/>
  <c r="AB227" i="1" s="1"/>
  <c r="AA173" i="1"/>
  <c r="AB173" i="1" s="1"/>
  <c r="AA233" i="1"/>
  <c r="AB233" i="1" s="1"/>
  <c r="AA209" i="1"/>
  <c r="AB209" i="1" s="1"/>
  <c r="AA200" i="1"/>
  <c r="AB200" i="1" s="1"/>
  <c r="AA122" i="1"/>
  <c r="AB122" i="1" s="1"/>
  <c r="AA286" i="1"/>
  <c r="AB286" i="1" s="1"/>
  <c r="AA198" i="1"/>
  <c r="AB198" i="1" s="1"/>
  <c r="AA112" i="1"/>
  <c r="AB112" i="1" s="1"/>
  <c r="AA237" i="1"/>
  <c r="AB237" i="1" s="1"/>
  <c r="AA276" i="1"/>
  <c r="AB276" i="1" s="1"/>
  <c r="AA193" i="1"/>
  <c r="AB193" i="1" s="1"/>
  <c r="AA187" i="1"/>
  <c r="AB187" i="1" s="1"/>
  <c r="AA160" i="1"/>
  <c r="AB160" i="1" s="1"/>
  <c r="AA204" i="1"/>
  <c r="AB204" i="1" s="1"/>
  <c r="AA244" i="1"/>
  <c r="AB244" i="1" s="1"/>
  <c r="AA226" i="1"/>
  <c r="AB226" i="1" s="1"/>
  <c r="AA195" i="1"/>
  <c r="AB195" i="1" s="1"/>
  <c r="AA201" i="1"/>
  <c r="AB201" i="1" s="1"/>
  <c r="AA106" i="1"/>
  <c r="AB106" i="1" s="1"/>
  <c r="AA257" i="1"/>
  <c r="AB257" i="1" s="1"/>
  <c r="AA152" i="1"/>
  <c r="AB152" i="1" s="1"/>
  <c r="AA219" i="1"/>
  <c r="AB219" i="1" s="1"/>
  <c r="AA258" i="1"/>
  <c r="AB258" i="1" s="1"/>
  <c r="AA265" i="1"/>
  <c r="AB265" i="1" s="1"/>
  <c r="AA255" i="1"/>
  <c r="AB255" i="1" s="1"/>
  <c r="AA177" i="1"/>
  <c r="AB177" i="1" s="1"/>
  <c r="AA144" i="1"/>
  <c r="AB144" i="1" s="1"/>
  <c r="AA166" i="1"/>
  <c r="AB166" i="1" s="1"/>
  <c r="AA155" i="1"/>
  <c r="AB155" i="1" s="1"/>
  <c r="AA121" i="1"/>
  <c r="AB121" i="1" s="1"/>
  <c r="AA136" i="1"/>
  <c r="AB136" i="1" s="1"/>
  <c r="AA101" i="1"/>
  <c r="AB101" i="1" s="1"/>
  <c r="AA290" i="1"/>
  <c r="AB290" i="1" s="1"/>
  <c r="AA185" i="1"/>
  <c r="AB185" i="1" s="1"/>
  <c r="AA239" i="1"/>
  <c r="AB239" i="1" s="1"/>
  <c r="AA129" i="1"/>
  <c r="AB129" i="1" s="1"/>
  <c r="AA102" i="1"/>
  <c r="AB102" i="1" s="1"/>
  <c r="AA128" i="1"/>
  <c r="AB128" i="1" s="1"/>
  <c r="AA130" i="1"/>
  <c r="AB130" i="1" s="1"/>
  <c r="AA289" i="1"/>
  <c r="AB289" i="1" s="1"/>
  <c r="AA291" i="1"/>
  <c r="AB291" i="1" s="1"/>
  <c r="AA184" i="1"/>
  <c r="AB184" i="1" s="1"/>
  <c r="AA103" i="1"/>
  <c r="AB103" i="1" s="1"/>
  <c r="AA186" i="1"/>
  <c r="AB186" i="1" s="1"/>
  <c r="Z503" i="1"/>
  <c r="Z436" i="1"/>
  <c r="O297" i="1" l="1"/>
  <c r="W297" i="1"/>
  <c r="N297" i="1"/>
  <c r="Q297" i="1"/>
  <c r="G297" i="1"/>
  <c r="Z297" i="1"/>
  <c r="U297" i="1"/>
  <c r="I297" i="1"/>
  <c r="P297" i="1"/>
  <c r="R297" i="1"/>
  <c r="E297" i="1"/>
  <c r="T297" i="1"/>
  <c r="S297" i="1"/>
  <c r="L297" i="1"/>
  <c r="J297" i="1"/>
  <c r="V297" i="1"/>
  <c r="X297" i="1"/>
  <c r="H297" i="1"/>
  <c r="F297" i="1"/>
  <c r="K297" i="1"/>
  <c r="M297" i="1"/>
  <c r="Z513" i="1"/>
  <c r="Z525" i="1" l="1"/>
  <c r="Z539" i="1" l="1"/>
  <c r="Z557" i="1"/>
  <c r="AA553" i="1" s="1"/>
  <c r="Z1213" i="1" l="1"/>
  <c r="AA552" i="1"/>
  <c r="AB552" i="1" s="1"/>
  <c r="H560" i="1"/>
  <c r="H561" i="1" s="1"/>
  <c r="H1214" i="1" s="1"/>
  <c r="P560" i="1"/>
  <c r="P561" i="1" s="1"/>
  <c r="P1214" i="1" s="1"/>
  <c r="X560" i="1"/>
  <c r="X561" i="1" s="1"/>
  <c r="X1214" i="1" s="1"/>
  <c r="M560" i="1"/>
  <c r="M561" i="1" s="1"/>
  <c r="M1214" i="1" s="1"/>
  <c r="I560" i="1"/>
  <c r="I561" i="1" s="1"/>
  <c r="I1214" i="1" s="1"/>
  <c r="Q560" i="1"/>
  <c r="Q561" i="1" s="1"/>
  <c r="Q1214" i="1" s="1"/>
  <c r="J560" i="1"/>
  <c r="J561" i="1" s="1"/>
  <c r="J1214" i="1" s="1"/>
  <c r="R560" i="1"/>
  <c r="R561" i="1" s="1"/>
  <c r="R1214" i="1" s="1"/>
  <c r="Z560" i="1"/>
  <c r="Z561" i="1" s="1"/>
  <c r="Z1214" i="1" s="1"/>
  <c r="K560" i="1"/>
  <c r="K561" i="1" s="1"/>
  <c r="K1214" i="1" s="1"/>
  <c r="S560" i="1"/>
  <c r="S561" i="1" s="1"/>
  <c r="S1214" i="1" s="1"/>
  <c r="E560" i="1"/>
  <c r="T560" i="1"/>
  <c r="T561" i="1" s="1"/>
  <c r="T1214" i="1" s="1"/>
  <c r="F560" i="1"/>
  <c r="N560" i="1"/>
  <c r="N561" i="1" s="1"/>
  <c r="N1214" i="1" s="1"/>
  <c r="V560" i="1"/>
  <c r="V561" i="1" s="1"/>
  <c r="V1214" i="1" s="1"/>
  <c r="G560" i="1"/>
  <c r="G561" i="1" s="1"/>
  <c r="G1214" i="1" s="1"/>
  <c r="O560" i="1"/>
  <c r="O561" i="1" s="1"/>
  <c r="O1214" i="1" s="1"/>
  <c r="W560" i="1"/>
  <c r="W561" i="1" s="1"/>
  <c r="W1214" i="1" s="1"/>
  <c r="L560" i="1"/>
  <c r="L561" i="1" s="1"/>
  <c r="L1214" i="1" s="1"/>
  <c r="U560" i="1"/>
  <c r="U561" i="1" s="1"/>
  <c r="U1214" i="1" s="1"/>
  <c r="Z559" i="1"/>
  <c r="AA555" i="1"/>
  <c r="AB555" i="1" s="1"/>
  <c r="AA524" i="1"/>
  <c r="AB524" i="1" s="1"/>
  <c r="AA512" i="1"/>
  <c r="AB512" i="1" s="1"/>
  <c r="AA557" i="1"/>
  <c r="AB557" i="1" s="1"/>
  <c r="AA538" i="1"/>
  <c r="AB538" i="1" s="1"/>
  <c r="AA519" i="1"/>
  <c r="AB519" i="1" s="1"/>
  <c r="AA548" i="1"/>
  <c r="AB548" i="1" s="1"/>
  <c r="AB553" i="1"/>
  <c r="AA532" i="1"/>
  <c r="AB532" i="1" s="1"/>
  <c r="AA509" i="1"/>
  <c r="AB509" i="1" s="1"/>
  <c r="AA530" i="1"/>
  <c r="AB530" i="1" s="1"/>
  <c r="AA547" i="1"/>
  <c r="AB547" i="1" s="1"/>
  <c r="AA550" i="1"/>
  <c r="AB550" i="1" s="1"/>
  <c r="AA549" i="1"/>
  <c r="AB549" i="1" s="1"/>
  <c r="AA527" i="1"/>
  <c r="AB527" i="1" s="1"/>
  <c r="AA536" i="1"/>
  <c r="AB536" i="1" s="1"/>
  <c r="AA540" i="1"/>
  <c r="AB540" i="1" s="1"/>
  <c r="AA508" i="1"/>
  <c r="AB508" i="1" s="1"/>
  <c r="AA528" i="1"/>
  <c r="AB528" i="1" s="1"/>
  <c r="AA544" i="1"/>
  <c r="AB544" i="1" s="1"/>
  <c r="AA551" i="1"/>
  <c r="AB551" i="1" s="1"/>
  <c r="AA531" i="1"/>
  <c r="AB531" i="1" s="1"/>
  <c r="AA535" i="1"/>
  <c r="AB535" i="1" s="1"/>
  <c r="AA543" i="1"/>
  <c r="AB543" i="1" s="1"/>
  <c r="AA515" i="1"/>
  <c r="AB515" i="1" s="1"/>
  <c r="AA542" i="1"/>
  <c r="AB542" i="1" s="1"/>
  <c r="AA541" i="1"/>
  <c r="AB541" i="1" s="1"/>
  <c r="AA507" i="1"/>
  <c r="AB507" i="1" s="1"/>
  <c r="AA516" i="1"/>
  <c r="AB516" i="1" s="1"/>
  <c r="AA518" i="1"/>
  <c r="AB518" i="1" s="1"/>
  <c r="AA522" i="1"/>
  <c r="AB522" i="1" s="1"/>
  <c r="AA545" i="1"/>
  <c r="AB545" i="1" s="1"/>
  <c r="AA546" i="1"/>
  <c r="AB546" i="1" s="1"/>
  <c r="AA526" i="1"/>
  <c r="AB526" i="1" s="1"/>
  <c r="AA514" i="1"/>
  <c r="AB514" i="1" s="1"/>
  <c r="AA521" i="1"/>
  <c r="AB521" i="1" s="1"/>
  <c r="AA534" i="1"/>
  <c r="AB534" i="1" s="1"/>
  <c r="AA517" i="1"/>
  <c r="AB517" i="1" s="1"/>
  <c r="AA529" i="1"/>
  <c r="AB529" i="1" s="1"/>
  <c r="AA533" i="1"/>
  <c r="AB533" i="1" s="1"/>
  <c r="AA510" i="1"/>
  <c r="AB510" i="1" s="1"/>
  <c r="AA520" i="1"/>
  <c r="AB520" i="1" s="1"/>
  <c r="AA537" i="1"/>
  <c r="AB537" i="1" s="1"/>
  <c r="AA554" i="1"/>
  <c r="AB554" i="1" s="1"/>
  <c r="AA511" i="1"/>
  <c r="AB511" i="1" s="1"/>
  <c r="AA523" i="1"/>
  <c r="AB523" i="1" s="1"/>
  <c r="AA556" i="1"/>
  <c r="AB556" i="1" s="1"/>
  <c r="AA513" i="1"/>
  <c r="AB513" i="1" s="1"/>
  <c r="AA539" i="1"/>
  <c r="AB539" i="1" s="1"/>
  <c r="AA525" i="1"/>
  <c r="AB525" i="1" s="1"/>
  <c r="F561" i="1" l="1"/>
  <c r="F1214" i="1" s="1"/>
  <c r="E561" i="1"/>
  <c r="E1214" i="1" s="1"/>
  <c r="Z562" i="1"/>
  <c r="J1215" i="1"/>
  <c r="J562" i="1"/>
  <c r="U1215" i="1"/>
  <c r="U562" i="1"/>
  <c r="T1215" i="1"/>
  <c r="T562" i="1"/>
  <c r="Q1215" i="1"/>
  <c r="Q562" i="1"/>
  <c r="L1215" i="1"/>
  <c r="L562" i="1"/>
  <c r="I1215" i="1"/>
  <c r="I562" i="1"/>
  <c r="N1215" i="1"/>
  <c r="N562" i="1"/>
  <c r="W1215" i="1"/>
  <c r="W562" i="1"/>
  <c r="X1215" i="1"/>
  <c r="X562" i="1"/>
  <c r="G1215" i="1"/>
  <c r="G562" i="1"/>
  <c r="P1215" i="1"/>
  <c r="P562" i="1"/>
  <c r="S1215" i="1"/>
  <c r="S562" i="1"/>
  <c r="M1215" i="1"/>
  <c r="M562" i="1"/>
  <c r="O1215" i="1"/>
  <c r="O562" i="1"/>
  <c r="K1215" i="1"/>
  <c r="K562" i="1"/>
  <c r="V1215" i="1"/>
  <c r="V562" i="1"/>
  <c r="R1215" i="1"/>
  <c r="R562" i="1"/>
  <c r="H1215" i="1"/>
  <c r="H562" i="1"/>
  <c r="Z1215" i="1"/>
  <c r="Y1215" i="1"/>
  <c r="E691" i="1"/>
  <c r="E694" i="1"/>
  <c r="F562" i="1" l="1"/>
  <c r="E562" i="1"/>
  <c r="F1215" i="1"/>
  <c r="E1215" i="1"/>
  <c r="B1221" i="1" l="1"/>
</calcChain>
</file>

<file path=xl/sharedStrings.xml><?xml version="1.0" encoding="utf-8"?>
<sst xmlns="http://schemas.openxmlformats.org/spreadsheetml/2006/main" count="2853" uniqueCount="1115">
  <si>
    <t>B03</t>
  </si>
  <si>
    <t>B04</t>
  </si>
  <si>
    <t>B05</t>
  </si>
  <si>
    <t>B06</t>
  </si>
  <si>
    <t>B07</t>
  </si>
  <si>
    <t>B08</t>
  </si>
  <si>
    <t>B09</t>
  </si>
  <si>
    <t>건물명</t>
    <phoneticPr fontId="1" type="noConversion"/>
  </si>
  <si>
    <t>호실</t>
    <phoneticPr fontId="1" type="noConversion"/>
  </si>
  <si>
    <t>대학본부</t>
    <phoneticPr fontId="1" type="noConversion"/>
  </si>
  <si>
    <t>학군단</t>
    <phoneticPr fontId="1" type="noConversion"/>
  </si>
  <si>
    <t>학생회관</t>
    <phoneticPr fontId="1" type="noConversion"/>
  </si>
  <si>
    <t>강의실</t>
    <phoneticPr fontId="1" type="noConversion"/>
  </si>
  <si>
    <t>행정실</t>
    <phoneticPr fontId="1" type="noConversion"/>
  </si>
  <si>
    <t>교수연구실</t>
    <phoneticPr fontId="1" type="noConversion"/>
  </si>
  <si>
    <t>실험실</t>
    <phoneticPr fontId="1" type="noConversion"/>
  </si>
  <si>
    <t>도서관</t>
    <phoneticPr fontId="1" type="noConversion"/>
  </si>
  <si>
    <t>체육관</t>
    <phoneticPr fontId="1" type="noConversion"/>
  </si>
  <si>
    <t>강당</t>
    <phoneticPr fontId="1" type="noConversion"/>
  </si>
  <si>
    <t>전자계산소</t>
    <phoneticPr fontId="1" type="noConversion"/>
  </si>
  <si>
    <t>학생기숙사</t>
    <phoneticPr fontId="1" type="noConversion"/>
  </si>
  <si>
    <t>박물관</t>
    <phoneticPr fontId="1" type="noConversion"/>
  </si>
  <si>
    <t>총학장</t>
    <phoneticPr fontId="1" type="noConversion"/>
  </si>
  <si>
    <t>기타시설</t>
    <phoneticPr fontId="1" type="noConversion"/>
  </si>
  <si>
    <t>계</t>
    <phoneticPr fontId="1" type="noConversion"/>
  </si>
  <si>
    <t>B102</t>
  </si>
  <si>
    <t>B103</t>
  </si>
  <si>
    <t>B104</t>
  </si>
  <si>
    <t>B105</t>
  </si>
  <si>
    <t>B106</t>
  </si>
  <si>
    <t>세미나실</t>
    <phoneticPr fontId="1" type="noConversion"/>
  </si>
  <si>
    <t>서버룸</t>
    <phoneticPr fontId="1" type="noConversion"/>
  </si>
  <si>
    <t>교환실</t>
    <phoneticPr fontId="1" type="noConversion"/>
  </si>
  <si>
    <t>학생회관</t>
    <phoneticPr fontId="1" type="noConversion"/>
  </si>
  <si>
    <t>주방</t>
    <phoneticPr fontId="1" type="noConversion"/>
  </si>
  <si>
    <t>211-1</t>
    <phoneticPr fontId="1" type="noConversion"/>
  </si>
  <si>
    <t>309-1</t>
    <phoneticPr fontId="1" type="noConversion"/>
  </si>
  <si>
    <t>309-2</t>
    <phoneticPr fontId="1" type="noConversion"/>
  </si>
  <si>
    <t>제2자료실</t>
    <phoneticPr fontId="1" type="noConversion"/>
  </si>
  <si>
    <t>장비실</t>
    <phoneticPr fontId="1" type="noConversion"/>
  </si>
  <si>
    <t>숙직실</t>
    <phoneticPr fontId="1" type="noConversion"/>
  </si>
  <si>
    <t>창업보육실</t>
    <phoneticPr fontId="1" type="noConversion"/>
  </si>
  <si>
    <t>B101-A호</t>
    <phoneticPr fontId="1" type="noConversion"/>
  </si>
  <si>
    <t>B101-B호</t>
    <phoneticPr fontId="1" type="noConversion"/>
  </si>
  <si>
    <t>B101-C호</t>
    <phoneticPr fontId="1" type="noConversion"/>
  </si>
  <si>
    <t>관리실/통신실</t>
    <phoneticPr fontId="1" type="noConversion"/>
  </si>
  <si>
    <t>국제회의실</t>
    <phoneticPr fontId="1" type="noConversion"/>
  </si>
  <si>
    <t>영양사실 / 부식창고</t>
    <phoneticPr fontId="1" type="noConversion"/>
  </si>
  <si>
    <t>식당</t>
    <phoneticPr fontId="1" type="noConversion"/>
  </si>
  <si>
    <t>내빈용식당</t>
    <phoneticPr fontId="1" type="noConversion"/>
  </si>
  <si>
    <t>본관</t>
    <phoneticPr fontId="1" type="noConversion"/>
  </si>
  <si>
    <t>B01</t>
    <phoneticPr fontId="1" type="noConversion"/>
  </si>
  <si>
    <t>B02</t>
    <phoneticPr fontId="1" type="noConversion"/>
  </si>
  <si>
    <t>탕비실</t>
    <phoneticPr fontId="1" type="noConversion"/>
  </si>
  <si>
    <t>통신실</t>
    <phoneticPr fontId="1" type="noConversion"/>
  </si>
  <si>
    <t>직원휴게실(여)</t>
    <phoneticPr fontId="1" type="noConversion"/>
  </si>
  <si>
    <t>학군단</t>
    <phoneticPr fontId="1" type="noConversion"/>
  </si>
  <si>
    <t>체력단련실</t>
    <phoneticPr fontId="1" type="noConversion"/>
  </si>
  <si>
    <t>정보화교육실</t>
    <phoneticPr fontId="1" type="noConversion"/>
  </si>
  <si>
    <t>우주실</t>
    <phoneticPr fontId="1" type="noConversion"/>
  </si>
  <si>
    <t>하늘실</t>
    <phoneticPr fontId="1" type="noConversion"/>
  </si>
  <si>
    <t>당직실</t>
    <phoneticPr fontId="1" type="noConversion"/>
  </si>
  <si>
    <t>제2생활관</t>
    <phoneticPr fontId="1" type="noConversion"/>
  </si>
  <si>
    <t>제1생활관</t>
    <phoneticPr fontId="1" type="noConversion"/>
  </si>
  <si>
    <t>샤워실 및 탈의실</t>
    <phoneticPr fontId="1" type="noConversion"/>
  </si>
  <si>
    <t>교육과</t>
    <phoneticPr fontId="1" type="noConversion"/>
  </si>
  <si>
    <t>제2강의실</t>
    <phoneticPr fontId="1" type="noConversion"/>
  </si>
  <si>
    <t>제1강의실</t>
    <phoneticPr fontId="1" type="noConversion"/>
  </si>
  <si>
    <t>명예위원실</t>
    <phoneticPr fontId="1" type="noConversion"/>
  </si>
  <si>
    <t>부단장실</t>
    <phoneticPr fontId="1" type="noConversion"/>
  </si>
  <si>
    <t>행정과</t>
    <phoneticPr fontId="1" type="noConversion"/>
  </si>
  <si>
    <t>비밀보관실</t>
    <phoneticPr fontId="1" type="noConversion"/>
  </si>
  <si>
    <t>단장실</t>
    <phoneticPr fontId="1" type="noConversion"/>
  </si>
  <si>
    <t>학생생활관</t>
    <phoneticPr fontId="1" type="noConversion"/>
  </si>
  <si>
    <t>세탁실</t>
    <phoneticPr fontId="1" type="noConversion"/>
  </si>
  <si>
    <t>락커룸(여)</t>
    <phoneticPr fontId="1" type="noConversion"/>
  </si>
  <si>
    <t>기계실</t>
    <phoneticPr fontId="1" type="noConversion"/>
  </si>
  <si>
    <t>헬스지원실</t>
    <phoneticPr fontId="1" type="noConversion"/>
  </si>
  <si>
    <t>생활지원실</t>
    <phoneticPr fontId="1" type="noConversion"/>
  </si>
  <si>
    <t xml:space="preserve"> -</t>
    <phoneticPr fontId="1" type="noConversion"/>
  </si>
  <si>
    <t>방재실</t>
    <phoneticPr fontId="1" type="noConversion"/>
  </si>
  <si>
    <t>전기실</t>
    <phoneticPr fontId="1" type="noConversion"/>
  </si>
  <si>
    <t>발전기실</t>
    <phoneticPr fontId="1" type="noConversion"/>
  </si>
  <si>
    <t>락커룸(교직원)</t>
    <phoneticPr fontId="1" type="noConversion"/>
  </si>
  <si>
    <t>락커룸(남)</t>
    <phoneticPr fontId="1" type="noConversion"/>
  </si>
  <si>
    <t>관장실</t>
    <phoneticPr fontId="1" type="noConversion"/>
  </si>
  <si>
    <t>자료열람실</t>
    <phoneticPr fontId="1" type="noConversion"/>
  </si>
  <si>
    <t>운영실</t>
    <phoneticPr fontId="1" type="noConversion"/>
  </si>
  <si>
    <t>편의점</t>
    <phoneticPr fontId="1" type="noConversion"/>
  </si>
  <si>
    <t>식 당</t>
    <phoneticPr fontId="1" type="noConversion"/>
  </si>
  <si>
    <t>주 방</t>
    <phoneticPr fontId="1" type="noConversion"/>
  </si>
  <si>
    <t>주방부속실</t>
    <phoneticPr fontId="1" type="noConversion"/>
  </si>
  <si>
    <t>합             계</t>
    <phoneticPr fontId="1" type="noConversion"/>
  </si>
  <si>
    <t>연구용실험실</t>
    <phoneticPr fontId="1" type="noConversion"/>
  </si>
  <si>
    <t>대학부설연구소</t>
    <phoneticPr fontId="1" type="noConversion"/>
  </si>
  <si>
    <t>교직원아파트</t>
    <phoneticPr fontId="1" type="noConversion"/>
  </si>
  <si>
    <t>관제소</t>
    <phoneticPr fontId="1" type="noConversion"/>
  </si>
  <si>
    <t>교육기본시설</t>
    <phoneticPr fontId="1" type="noConversion"/>
  </si>
  <si>
    <t>지원시설</t>
    <phoneticPr fontId="1" type="noConversion"/>
  </si>
  <si>
    <t>연구시설</t>
    <phoneticPr fontId="1" type="noConversion"/>
  </si>
  <si>
    <t>부속시설</t>
    <phoneticPr fontId="1" type="noConversion"/>
  </si>
  <si>
    <t>특수시설</t>
    <phoneticPr fontId="1" type="noConversion"/>
  </si>
  <si>
    <t>기숙시설</t>
    <phoneticPr fontId="1" type="noConversion"/>
  </si>
  <si>
    <t>추진 및 연소실험실</t>
    <phoneticPr fontId="1" type="noConversion"/>
  </si>
  <si>
    <t>열공학실험실</t>
    <phoneticPr fontId="1" type="noConversion"/>
  </si>
  <si>
    <t>응용기체유동실험실</t>
    <phoneticPr fontId="1" type="noConversion"/>
  </si>
  <si>
    <t>공과대학행정실</t>
    <phoneticPr fontId="1" type="noConversion"/>
  </si>
  <si>
    <t>재료가공실험실</t>
    <phoneticPr fontId="1" type="noConversion"/>
  </si>
  <si>
    <t>제조공정실험실</t>
    <phoneticPr fontId="1" type="noConversion"/>
  </si>
  <si>
    <t>복합재료구조실험실</t>
    <phoneticPr fontId="1" type="noConversion"/>
  </si>
  <si>
    <t>구조시스템공학실험실</t>
    <phoneticPr fontId="1" type="noConversion"/>
  </si>
  <si>
    <t>김정래</t>
    <phoneticPr fontId="1" type="noConversion"/>
  </si>
  <si>
    <t>장영근</t>
    <phoneticPr fontId="1" type="noConversion"/>
  </si>
  <si>
    <t>오화석</t>
    <phoneticPr fontId="1" type="noConversion"/>
  </si>
  <si>
    <t>김문상</t>
    <phoneticPr fontId="1" type="noConversion"/>
  </si>
  <si>
    <t>김병규</t>
    <phoneticPr fontId="1" type="noConversion"/>
  </si>
  <si>
    <t>전산유체공학실험실</t>
    <phoneticPr fontId="1" type="noConversion"/>
  </si>
  <si>
    <t>재료기초실험실</t>
    <phoneticPr fontId="1" type="noConversion"/>
  </si>
  <si>
    <t>항공기설계제도실</t>
    <phoneticPr fontId="1" type="noConversion"/>
  </si>
  <si>
    <t>학부교수회의실</t>
    <phoneticPr fontId="1" type="noConversion"/>
  </si>
  <si>
    <t>항우기 학부사무실</t>
    <phoneticPr fontId="1" type="noConversion"/>
  </si>
  <si>
    <t>강태곤</t>
    <phoneticPr fontId="1" type="noConversion"/>
  </si>
  <si>
    <t>김학봉</t>
    <phoneticPr fontId="1" type="noConversion"/>
  </si>
  <si>
    <t>부준홍</t>
    <phoneticPr fontId="1" type="noConversion"/>
  </si>
  <si>
    <t>권상주</t>
    <phoneticPr fontId="1" type="noConversion"/>
  </si>
  <si>
    <t>황재혁</t>
    <phoneticPr fontId="1" type="noConversion"/>
  </si>
  <si>
    <t>장석필</t>
    <phoneticPr fontId="1" type="noConversion"/>
  </si>
  <si>
    <t>이수용</t>
    <phoneticPr fontId="1" type="noConversion"/>
  </si>
  <si>
    <t>박정선</t>
    <phoneticPr fontId="1" type="noConversion"/>
  </si>
  <si>
    <t>구자예</t>
    <phoneticPr fontId="1" type="noConversion"/>
  </si>
  <si>
    <t>이  열</t>
    <phoneticPr fontId="1" type="noConversion"/>
  </si>
  <si>
    <t>송용규</t>
    <phoneticPr fontId="1" type="noConversion"/>
  </si>
  <si>
    <t>최주호</t>
    <phoneticPr fontId="1" type="noConversion"/>
  </si>
  <si>
    <t>권도균</t>
    <phoneticPr fontId="1" type="noConversion"/>
  </si>
  <si>
    <t>배재성</t>
    <phoneticPr fontId="1" type="noConversion"/>
  </si>
  <si>
    <t>곽재수</t>
    <phoneticPr fontId="1" type="noConversion"/>
  </si>
  <si>
    <t>성홍계</t>
    <phoneticPr fontId="1" type="noConversion"/>
  </si>
  <si>
    <t>고상호</t>
    <phoneticPr fontId="1" type="noConversion"/>
  </si>
  <si>
    <t>노진호</t>
    <phoneticPr fontId="1" type="noConversion"/>
  </si>
  <si>
    <t>박상혁</t>
    <phoneticPr fontId="1" type="noConversion"/>
  </si>
  <si>
    <t>메카트로닉스실험실</t>
    <phoneticPr fontId="1" type="noConversion"/>
  </si>
  <si>
    <t>로켓추진실험실</t>
    <phoneticPr fontId="1" type="noConversion"/>
  </si>
  <si>
    <t>이인규</t>
    <phoneticPr fontId="1" type="noConversion"/>
  </si>
  <si>
    <t>송요승</t>
    <phoneticPr fontId="1" type="noConversion"/>
  </si>
  <si>
    <t>이상율</t>
    <phoneticPr fontId="1" type="noConversion"/>
  </si>
  <si>
    <t>최용규</t>
    <phoneticPr fontId="1" type="noConversion"/>
  </si>
  <si>
    <t>최원종</t>
    <phoneticPr fontId="1" type="noConversion"/>
  </si>
  <si>
    <t>김광배</t>
    <phoneticPr fontId="1" type="noConversion"/>
  </si>
  <si>
    <t>장시영</t>
    <phoneticPr fontId="1" type="noConversion"/>
  </si>
  <si>
    <t>문희장</t>
    <phoneticPr fontId="1" type="noConversion"/>
  </si>
  <si>
    <t>홍예선</t>
    <phoneticPr fontId="1" type="noConversion"/>
  </si>
  <si>
    <t>이상철</t>
    <phoneticPr fontId="1" type="noConversion"/>
  </si>
  <si>
    <t>서종현</t>
    <phoneticPr fontId="1" type="noConversion"/>
  </si>
  <si>
    <t>임경호</t>
    <phoneticPr fontId="1" type="noConversion"/>
  </si>
  <si>
    <t>전창수</t>
    <phoneticPr fontId="1" type="noConversion"/>
  </si>
  <si>
    <t>김진곤</t>
    <phoneticPr fontId="1" type="noConversion"/>
  </si>
  <si>
    <t>김석일</t>
    <phoneticPr fontId="1" type="noConversion"/>
  </si>
  <si>
    <t>김경목</t>
    <phoneticPr fontId="1" type="noConversion"/>
  </si>
  <si>
    <t>김종선</t>
    <phoneticPr fontId="1" type="noConversion"/>
  </si>
  <si>
    <t>데이터통신실험실</t>
    <phoneticPr fontId="1" type="noConversion"/>
  </si>
  <si>
    <t>전자회로실험실</t>
    <phoneticPr fontId="1" type="noConversion"/>
  </si>
  <si>
    <t>기초전자실험실</t>
    <phoneticPr fontId="1" type="noConversion"/>
  </si>
  <si>
    <t>이명진</t>
    <phoneticPr fontId="1" type="noConversion"/>
  </si>
  <si>
    <t>정영호</t>
    <phoneticPr fontId="1" type="noConversion"/>
  </si>
  <si>
    <t>조춘식</t>
    <phoneticPr fontId="1" type="noConversion"/>
  </si>
  <si>
    <t>공동세미나실</t>
    <phoneticPr fontId="1" type="noConversion"/>
  </si>
  <si>
    <t>박형래</t>
    <phoneticPr fontId="1" type="noConversion"/>
  </si>
  <si>
    <t>최지훈</t>
    <phoneticPr fontId="1" type="noConversion"/>
  </si>
  <si>
    <t>이동준</t>
    <phoneticPr fontId="1" type="noConversion"/>
  </si>
  <si>
    <t>이병섭</t>
    <phoneticPr fontId="1" type="noConversion"/>
  </si>
  <si>
    <t>윤종호</t>
    <phoneticPr fontId="1" type="noConversion"/>
  </si>
  <si>
    <t>백중환</t>
    <phoneticPr fontId="1" type="noConversion"/>
  </si>
  <si>
    <t>이성창</t>
    <phoneticPr fontId="1" type="noConversion"/>
  </si>
  <si>
    <t>권용진</t>
    <phoneticPr fontId="1" type="noConversion"/>
  </si>
  <si>
    <t>도규봉</t>
    <phoneticPr fontId="1" type="noConversion"/>
  </si>
  <si>
    <t>안준선</t>
    <phoneticPr fontId="1" type="noConversion"/>
  </si>
  <si>
    <t>초고주파 및 광통신실험실</t>
    <phoneticPr fontId="1" type="noConversion"/>
  </si>
  <si>
    <t>정보통신기기실험실</t>
    <phoneticPr fontId="1" type="noConversion"/>
  </si>
  <si>
    <t>통신시스템실험실</t>
    <phoneticPr fontId="1" type="noConversion"/>
  </si>
  <si>
    <t>전재홍</t>
    <phoneticPr fontId="1" type="noConversion"/>
  </si>
  <si>
    <t>최희환</t>
    <phoneticPr fontId="1" type="noConversion"/>
  </si>
  <si>
    <t>이재욱</t>
    <phoneticPr fontId="1" type="noConversion"/>
  </si>
  <si>
    <t>곽영길</t>
    <phoneticPr fontId="1" type="noConversion"/>
  </si>
  <si>
    <t>나종화</t>
    <phoneticPr fontId="1" type="noConversion"/>
  </si>
  <si>
    <t>김재곤</t>
    <phoneticPr fontId="1" type="noConversion"/>
  </si>
  <si>
    <t>홍신남</t>
    <phoneticPr fontId="1" type="noConversion"/>
  </si>
  <si>
    <t>이강웅</t>
    <phoneticPr fontId="1" type="noConversion"/>
  </si>
  <si>
    <t>정대권</t>
    <phoneticPr fontId="1" type="noConversion"/>
  </si>
  <si>
    <t>이택경</t>
    <phoneticPr fontId="1" type="noConversion"/>
  </si>
  <si>
    <t>임상석</t>
    <phoneticPr fontId="1" type="noConversion"/>
  </si>
  <si>
    <t>이형근</t>
    <phoneticPr fontId="1" type="noConversion"/>
  </si>
  <si>
    <t>이우경</t>
    <phoneticPr fontId="1" type="noConversion"/>
  </si>
  <si>
    <t>항공우주전자 연구실험실</t>
    <phoneticPr fontId="1" type="noConversion"/>
  </si>
  <si>
    <t>전자기기 실험실</t>
    <phoneticPr fontId="1" type="noConversion"/>
  </si>
  <si>
    <t>교수회의실</t>
    <phoneticPr fontId="1" type="noConversion"/>
  </si>
  <si>
    <t>이인복</t>
    <phoneticPr fontId="1" type="noConversion"/>
  </si>
  <si>
    <t>최영식</t>
    <phoneticPr fontId="1" type="noConversion"/>
  </si>
  <si>
    <t>황수찬</t>
    <phoneticPr fontId="1" type="noConversion"/>
  </si>
  <si>
    <t>지승도</t>
    <phoneticPr fontId="1" type="noConversion"/>
  </si>
  <si>
    <t>이긍해</t>
    <phoneticPr fontId="1" type="noConversion"/>
  </si>
  <si>
    <t>송동호</t>
    <phoneticPr fontId="1" type="noConversion"/>
  </si>
  <si>
    <t>박종서</t>
    <phoneticPr fontId="1" type="noConversion"/>
  </si>
  <si>
    <t>RADAR실</t>
    <phoneticPr fontId="1" type="noConversion"/>
  </si>
  <si>
    <t>가상비행훈련실습실</t>
    <phoneticPr fontId="1" type="noConversion"/>
  </si>
  <si>
    <t>노동조합사무실</t>
    <phoneticPr fontId="1" type="noConversion"/>
  </si>
  <si>
    <t>학생식당</t>
    <phoneticPr fontId="1" type="noConversion"/>
  </si>
  <si>
    <t>교직원식당</t>
    <phoneticPr fontId="1" type="noConversion"/>
  </si>
  <si>
    <t>총학생회</t>
    <phoneticPr fontId="1" type="noConversion"/>
  </si>
  <si>
    <t>학생생활상담소</t>
    <phoneticPr fontId="1" type="noConversion"/>
  </si>
  <si>
    <t>운항학과학회실</t>
    <phoneticPr fontId="1" type="noConversion"/>
  </si>
  <si>
    <t>재료학회실</t>
    <phoneticPr fontId="1" type="noConversion"/>
  </si>
  <si>
    <t>영어학회실</t>
    <phoneticPr fontId="1" type="noConversion"/>
  </si>
  <si>
    <t>항우기학회실</t>
    <phoneticPr fontId="1" type="noConversion"/>
  </si>
  <si>
    <t>경영학회실</t>
    <phoneticPr fontId="1" type="noConversion"/>
  </si>
  <si>
    <t>양호실</t>
    <phoneticPr fontId="1" type="noConversion"/>
  </si>
  <si>
    <t>예비군대대</t>
    <phoneticPr fontId="1" type="noConversion"/>
  </si>
  <si>
    <t>동아리연합회</t>
    <phoneticPr fontId="1" type="noConversion"/>
  </si>
  <si>
    <t>카톨릭학생회</t>
    <phoneticPr fontId="1" type="noConversion"/>
  </si>
  <si>
    <t>ALL-MU</t>
    <phoneticPr fontId="1" type="noConversion"/>
  </si>
  <si>
    <t>CCC</t>
    <phoneticPr fontId="1" type="noConversion"/>
  </si>
  <si>
    <t>날틀위원회</t>
    <phoneticPr fontId="1" type="noConversion"/>
  </si>
  <si>
    <t>교지편집위원회</t>
    <phoneticPr fontId="1" type="noConversion"/>
  </si>
  <si>
    <t>영자신문</t>
    <phoneticPr fontId="1" type="noConversion"/>
  </si>
  <si>
    <t>HAM</t>
    <phoneticPr fontId="1" type="noConversion"/>
  </si>
  <si>
    <t>수레바퀴</t>
    <phoneticPr fontId="1" type="noConversion"/>
  </si>
  <si>
    <t>ESC</t>
    <phoneticPr fontId="1" type="noConversion"/>
  </si>
  <si>
    <t>농구부</t>
    <phoneticPr fontId="1" type="noConversion"/>
  </si>
  <si>
    <t>지식정보처리연구회</t>
    <phoneticPr fontId="1" type="noConversion"/>
  </si>
  <si>
    <t>열기구</t>
    <phoneticPr fontId="1" type="noConversion"/>
  </si>
  <si>
    <t>로케트연구회</t>
    <phoneticPr fontId="1" type="noConversion"/>
  </si>
  <si>
    <t>모항반</t>
    <phoneticPr fontId="1" type="noConversion"/>
  </si>
  <si>
    <t>송골매</t>
    <phoneticPr fontId="1" type="noConversion"/>
  </si>
  <si>
    <t>항공기제작</t>
    <phoneticPr fontId="1" type="noConversion"/>
  </si>
  <si>
    <t>고전기타반</t>
    <phoneticPr fontId="1" type="noConversion"/>
  </si>
  <si>
    <t>째징유</t>
    <phoneticPr fontId="1" type="noConversion"/>
  </si>
  <si>
    <t>세인영</t>
    <phoneticPr fontId="1" type="noConversion"/>
  </si>
  <si>
    <t>DOS</t>
    <phoneticPr fontId="1" type="noConversion"/>
  </si>
  <si>
    <t>광대끼</t>
    <phoneticPr fontId="1" type="noConversion"/>
  </si>
  <si>
    <t>예수전도단</t>
    <phoneticPr fontId="1" type="noConversion"/>
  </si>
  <si>
    <t>줄울림</t>
    <phoneticPr fontId="1" type="noConversion"/>
  </si>
  <si>
    <t>보잉</t>
    <phoneticPr fontId="1" type="noConversion"/>
  </si>
  <si>
    <t>유학생회</t>
    <phoneticPr fontId="1" type="noConversion"/>
  </si>
  <si>
    <t>IVF</t>
    <phoneticPr fontId="1" type="noConversion"/>
  </si>
  <si>
    <t>축구부</t>
    <phoneticPr fontId="1" type="noConversion"/>
  </si>
  <si>
    <t>산악부</t>
    <phoneticPr fontId="1" type="noConversion"/>
  </si>
  <si>
    <t>항공대써드베이스</t>
    <phoneticPr fontId="1" type="noConversion"/>
  </si>
  <si>
    <t>모의비행장치실</t>
    <phoneticPr fontId="1" type="noConversion"/>
  </si>
  <si>
    <t>박진우</t>
    <phoneticPr fontId="1" type="noConversion"/>
  </si>
  <si>
    <t>허희영</t>
    <phoneticPr fontId="1" type="noConversion"/>
  </si>
  <si>
    <t>이남령</t>
    <phoneticPr fontId="1" type="noConversion"/>
  </si>
  <si>
    <t>김선이</t>
    <phoneticPr fontId="1" type="noConversion"/>
  </si>
  <si>
    <t>이윤철</t>
    <phoneticPr fontId="1" type="noConversion"/>
  </si>
  <si>
    <t>김강식</t>
    <phoneticPr fontId="1" type="noConversion"/>
  </si>
  <si>
    <t>이영수</t>
    <phoneticPr fontId="1" type="noConversion"/>
  </si>
  <si>
    <t>이승창</t>
    <phoneticPr fontId="1" type="noConversion"/>
  </si>
  <si>
    <t>이현철</t>
    <phoneticPr fontId="1" type="noConversion"/>
  </si>
  <si>
    <t>황호원</t>
    <phoneticPr fontId="1" type="noConversion"/>
  </si>
  <si>
    <t>백호종</t>
    <phoneticPr fontId="1" type="noConversion"/>
  </si>
  <si>
    <t>채준재</t>
    <phoneticPr fontId="1" type="noConversion"/>
  </si>
  <si>
    <t>장윤석</t>
    <phoneticPr fontId="1" type="noConversion"/>
  </si>
  <si>
    <t>이헌수</t>
    <phoneticPr fontId="1" type="noConversion"/>
  </si>
  <si>
    <t>장조원</t>
    <phoneticPr fontId="1" type="noConversion"/>
  </si>
  <si>
    <t>김원규</t>
    <phoneticPr fontId="1" type="noConversion"/>
  </si>
  <si>
    <t>유병선</t>
    <phoneticPr fontId="1" type="noConversion"/>
  </si>
  <si>
    <t>유광의</t>
    <phoneticPr fontId="1" type="noConversion"/>
  </si>
  <si>
    <t>강자영</t>
    <phoneticPr fontId="1" type="noConversion"/>
  </si>
  <si>
    <t>김병종</t>
    <phoneticPr fontId="1" type="noConversion"/>
  </si>
  <si>
    <t>송병흠</t>
    <phoneticPr fontId="1" type="noConversion"/>
  </si>
  <si>
    <t>이영혁</t>
    <phoneticPr fontId="1" type="noConversion"/>
  </si>
  <si>
    <t>이금진</t>
    <phoneticPr fontId="1" type="noConversion"/>
  </si>
  <si>
    <t>통합문서고-시설팀</t>
    <phoneticPr fontId="1" type="noConversion"/>
  </si>
  <si>
    <t>통합문서고-항경대학</t>
    <phoneticPr fontId="1" type="noConversion"/>
  </si>
  <si>
    <t>통합문서고-학생처(예비군대대)</t>
    <phoneticPr fontId="1" type="noConversion"/>
  </si>
  <si>
    <t>통합문서고-입학관리팀</t>
    <phoneticPr fontId="1" type="noConversion"/>
  </si>
  <si>
    <t>사무처장실</t>
    <phoneticPr fontId="1" type="noConversion"/>
  </si>
  <si>
    <t>대회의실</t>
    <phoneticPr fontId="1" type="noConversion"/>
  </si>
  <si>
    <t>계</t>
  </si>
  <si>
    <t>비행교육실습관</t>
    <phoneticPr fontId="1" type="noConversion"/>
  </si>
  <si>
    <t>김영진</t>
    <phoneticPr fontId="1" type="noConversion"/>
  </si>
  <si>
    <t>초정밀 측정실험실</t>
    <phoneticPr fontId="1" type="noConversion"/>
  </si>
  <si>
    <t>김태환</t>
    <phoneticPr fontId="1" type="noConversion"/>
  </si>
  <si>
    <t>한정희</t>
    <phoneticPr fontId="1" type="noConversion"/>
  </si>
  <si>
    <t>정윤호</t>
    <phoneticPr fontId="1" type="noConversion"/>
  </si>
  <si>
    <t>디지털시스템실험실</t>
    <phoneticPr fontId="1" type="noConversion"/>
  </si>
  <si>
    <t>학술정보팀</t>
    <phoneticPr fontId="1" type="noConversion"/>
  </si>
  <si>
    <t>제1자료실</t>
    <phoneticPr fontId="1" type="noConversion"/>
  </si>
  <si>
    <t>참고정간물실</t>
    <phoneticPr fontId="1" type="noConversion"/>
  </si>
  <si>
    <t>제3자료실</t>
    <phoneticPr fontId="1" type="noConversion"/>
  </si>
  <si>
    <t>제3열람실</t>
    <phoneticPr fontId="1" type="noConversion"/>
  </si>
  <si>
    <t>그룹스터디룸B-1</t>
    <phoneticPr fontId="1" type="noConversion"/>
  </si>
  <si>
    <t>그룹스터디룸B-2</t>
    <phoneticPr fontId="1" type="noConversion"/>
  </si>
  <si>
    <t>제1열람실</t>
    <phoneticPr fontId="1" type="noConversion"/>
  </si>
  <si>
    <t>그룹스터디룸A</t>
    <phoneticPr fontId="1" type="noConversion"/>
  </si>
  <si>
    <t>제2열람실</t>
    <phoneticPr fontId="1" type="noConversion"/>
  </si>
  <si>
    <t>제4열람실</t>
    <phoneticPr fontId="1" type="noConversion"/>
  </si>
  <si>
    <t>출력실</t>
    <phoneticPr fontId="1" type="noConversion"/>
  </si>
  <si>
    <t>준비실</t>
    <phoneticPr fontId="1" type="noConversion"/>
  </si>
  <si>
    <t>B102호</t>
    <phoneticPr fontId="1" type="noConversion"/>
  </si>
  <si>
    <t>국방광역감시특화연구센터</t>
    <phoneticPr fontId="1" type="noConversion"/>
  </si>
  <si>
    <t>310-A</t>
    <phoneticPr fontId="1" type="noConversion"/>
  </si>
  <si>
    <t>310-B</t>
    <phoneticPr fontId="1" type="noConversion"/>
  </si>
  <si>
    <t>311-A</t>
    <phoneticPr fontId="1" type="noConversion"/>
  </si>
  <si>
    <t>311-B</t>
    <phoneticPr fontId="1" type="noConversion"/>
  </si>
  <si>
    <t>역사자료실(지휘근무자실)</t>
    <phoneticPr fontId="1" type="noConversion"/>
  </si>
  <si>
    <t>미래실</t>
    <phoneticPr fontId="1" type="noConversion"/>
  </si>
  <si>
    <t>연구동</t>
    <phoneticPr fontId="1" type="noConversion"/>
  </si>
  <si>
    <t>B101</t>
    <phoneticPr fontId="1" type="noConversion"/>
  </si>
  <si>
    <t>B102</t>
    <phoneticPr fontId="1" type="noConversion"/>
  </si>
  <si>
    <t>B103</t>
    <phoneticPr fontId="1" type="noConversion"/>
  </si>
  <si>
    <t>풍동실험실</t>
    <phoneticPr fontId="1" type="noConversion"/>
  </si>
  <si>
    <t>항공S/W실험실</t>
    <phoneticPr fontId="1" type="noConversion"/>
  </si>
  <si>
    <t>위성제어실험실</t>
    <phoneticPr fontId="1" type="noConversion"/>
  </si>
  <si>
    <t>임베디드시스템실험실</t>
    <phoneticPr fontId="1" type="noConversion"/>
  </si>
  <si>
    <t>응용공기역학실험실</t>
    <phoneticPr fontId="1" type="noConversion"/>
  </si>
  <si>
    <t>고속추진 및 연소제어실험실</t>
    <phoneticPr fontId="1" type="noConversion"/>
  </si>
  <si>
    <t>빅데이타 실험실</t>
    <phoneticPr fontId="1" type="noConversion"/>
  </si>
  <si>
    <t>정보처리 및 네트워크시스템실험실</t>
    <phoneticPr fontId="1" type="noConversion"/>
  </si>
  <si>
    <t>영상신호처리실험실</t>
    <phoneticPr fontId="1" type="noConversion"/>
  </si>
  <si>
    <t>융합시스템소프트웨어실험실</t>
    <phoneticPr fontId="1" type="noConversion"/>
  </si>
  <si>
    <t>항공전자실험실</t>
    <phoneticPr fontId="1" type="noConversion"/>
  </si>
  <si>
    <t>실감미디어통신실험실</t>
    <phoneticPr fontId="1" type="noConversion"/>
  </si>
  <si>
    <t>우주(위성)전자실험실</t>
    <phoneticPr fontId="1" type="noConversion"/>
  </si>
  <si>
    <t>SAR원격탐사실험실</t>
    <phoneticPr fontId="1" type="noConversion"/>
  </si>
  <si>
    <t>미래교통물류연구센터</t>
    <phoneticPr fontId="1" type="noConversion"/>
  </si>
  <si>
    <t>항공교통시스템실험실</t>
    <phoneticPr fontId="1" type="noConversion"/>
  </si>
  <si>
    <t>자료보관실(창고)</t>
    <phoneticPr fontId="1" type="noConversion"/>
  </si>
  <si>
    <t>.</t>
    <phoneticPr fontId="1" type="noConversion"/>
  </si>
  <si>
    <t>복도,화장실 등 포함</t>
    <phoneticPr fontId="1" type="noConversion"/>
  </si>
  <si>
    <t>과학관</t>
  </si>
  <si>
    <t>공유면적</t>
    <phoneticPr fontId="1" type="noConversion"/>
  </si>
  <si>
    <t>계열별부속시설</t>
    <phoneticPr fontId="1" type="noConversion"/>
  </si>
  <si>
    <t>공유 계</t>
    <phoneticPr fontId="1" type="noConversion"/>
  </si>
  <si>
    <t>합 계</t>
    <phoneticPr fontId="1" type="noConversion"/>
  </si>
  <si>
    <t>전용 계</t>
    <phoneticPr fontId="1" type="noConversion"/>
  </si>
  <si>
    <t>소프트웨어 학과사무실</t>
    <phoneticPr fontId="1" type="noConversion"/>
  </si>
  <si>
    <t>기102</t>
  </si>
  <si>
    <t>기103</t>
  </si>
  <si>
    <t>기104</t>
  </si>
  <si>
    <t>기105</t>
  </si>
  <si>
    <t>기106</t>
  </si>
  <si>
    <t>기108</t>
  </si>
  <si>
    <t>기109</t>
  </si>
  <si>
    <t>기110</t>
  </si>
  <si>
    <t>기110-1</t>
  </si>
  <si>
    <t>기111</t>
  </si>
  <si>
    <t>기112</t>
  </si>
  <si>
    <t>기113</t>
  </si>
  <si>
    <t>기114</t>
  </si>
  <si>
    <t>기203</t>
  </si>
  <si>
    <t>기204-A</t>
  </si>
  <si>
    <t>기204-B</t>
  </si>
  <si>
    <t>기205</t>
  </si>
  <si>
    <t>기206</t>
  </si>
  <si>
    <t>기207</t>
  </si>
  <si>
    <t>기209</t>
  </si>
  <si>
    <t>기210</t>
  </si>
  <si>
    <t>기211</t>
  </si>
  <si>
    <t>기212</t>
  </si>
  <si>
    <t>기213</t>
  </si>
  <si>
    <t>기214</t>
  </si>
  <si>
    <t>기215</t>
  </si>
  <si>
    <t>기216</t>
  </si>
  <si>
    <t>기216-1</t>
  </si>
  <si>
    <t>기217</t>
  </si>
  <si>
    <t>기218</t>
  </si>
  <si>
    <t>기219</t>
  </si>
  <si>
    <t>기220</t>
  </si>
  <si>
    <t>기221</t>
  </si>
  <si>
    <t>기222</t>
  </si>
  <si>
    <t>기223</t>
  </si>
  <si>
    <t>기224</t>
  </si>
  <si>
    <t>기225</t>
  </si>
  <si>
    <t>기226</t>
  </si>
  <si>
    <t>기227</t>
  </si>
  <si>
    <t>기228</t>
  </si>
  <si>
    <t>기302</t>
  </si>
  <si>
    <t>기303</t>
  </si>
  <si>
    <t>기304</t>
  </si>
  <si>
    <t>기305</t>
  </si>
  <si>
    <t>기306</t>
  </si>
  <si>
    <t>기308</t>
  </si>
  <si>
    <t>기309</t>
  </si>
  <si>
    <t>기310</t>
  </si>
  <si>
    <t>기311</t>
  </si>
  <si>
    <t>기312</t>
  </si>
  <si>
    <t>기313</t>
  </si>
  <si>
    <t>기314</t>
  </si>
  <si>
    <t>기315</t>
  </si>
  <si>
    <t>기316</t>
  </si>
  <si>
    <t>기317</t>
  </si>
  <si>
    <t>기318</t>
  </si>
  <si>
    <t>기319</t>
  </si>
  <si>
    <t>기320</t>
  </si>
  <si>
    <t>기321</t>
  </si>
  <si>
    <t>기322</t>
  </si>
  <si>
    <t>기323</t>
  </si>
  <si>
    <t>기324</t>
  </si>
  <si>
    <t>기325</t>
  </si>
  <si>
    <t>기326</t>
  </si>
  <si>
    <t>기327</t>
  </si>
  <si>
    <t>기328</t>
  </si>
  <si>
    <t>기402</t>
  </si>
  <si>
    <t>기403</t>
  </si>
  <si>
    <t>기403-1</t>
  </si>
  <si>
    <t>기404</t>
  </si>
  <si>
    <t>기405</t>
  </si>
  <si>
    <t>기406</t>
  </si>
  <si>
    <t>기408</t>
  </si>
  <si>
    <t>기409</t>
  </si>
  <si>
    <t>기410</t>
  </si>
  <si>
    <t>기411</t>
  </si>
  <si>
    <t>기412</t>
  </si>
  <si>
    <t>기413</t>
  </si>
  <si>
    <t>기414</t>
  </si>
  <si>
    <t>기415</t>
  </si>
  <si>
    <t>기416</t>
  </si>
  <si>
    <t>기417</t>
  </si>
  <si>
    <t>기418</t>
  </si>
  <si>
    <t>기419</t>
  </si>
  <si>
    <t>기420</t>
  </si>
  <si>
    <t>기421</t>
  </si>
  <si>
    <t>기422</t>
  </si>
  <si>
    <t>기423</t>
  </si>
  <si>
    <t>기424</t>
  </si>
  <si>
    <t>기425</t>
  </si>
  <si>
    <t>기426</t>
  </si>
  <si>
    <t>기427</t>
  </si>
  <si>
    <t>전</t>
  </si>
  <si>
    <t>전101</t>
  </si>
  <si>
    <t>전102</t>
  </si>
  <si>
    <t>전103</t>
  </si>
  <si>
    <t>전104</t>
  </si>
  <si>
    <t>전105</t>
  </si>
  <si>
    <t>전106</t>
  </si>
  <si>
    <t>전108</t>
  </si>
  <si>
    <t>전109</t>
  </si>
  <si>
    <t>전110</t>
  </si>
  <si>
    <t>전111</t>
  </si>
  <si>
    <t>전201</t>
  </si>
  <si>
    <t>전202</t>
  </si>
  <si>
    <t>전203</t>
  </si>
  <si>
    <t>전204</t>
  </si>
  <si>
    <t>전205</t>
  </si>
  <si>
    <t>전206</t>
  </si>
  <si>
    <t>전207</t>
  </si>
  <si>
    <t>전208</t>
  </si>
  <si>
    <t>전209</t>
  </si>
  <si>
    <t>전210</t>
  </si>
  <si>
    <t>전211</t>
  </si>
  <si>
    <t>전212</t>
  </si>
  <si>
    <t>전213</t>
  </si>
  <si>
    <t>전214</t>
  </si>
  <si>
    <t>전215</t>
  </si>
  <si>
    <t>전216</t>
  </si>
  <si>
    <t>전217</t>
  </si>
  <si>
    <t>전218</t>
  </si>
  <si>
    <t>전219</t>
  </si>
  <si>
    <t>전221</t>
  </si>
  <si>
    <t>전222</t>
  </si>
  <si>
    <t>전223</t>
  </si>
  <si>
    <t>전224</t>
  </si>
  <si>
    <t>전225</t>
  </si>
  <si>
    <t>전301</t>
  </si>
  <si>
    <t>전302</t>
  </si>
  <si>
    <t>전303</t>
  </si>
  <si>
    <t>전304</t>
  </si>
  <si>
    <t>전305</t>
  </si>
  <si>
    <t>전306</t>
  </si>
  <si>
    <t>전307</t>
  </si>
  <si>
    <t>전308</t>
  </si>
  <si>
    <t>전309</t>
  </si>
  <si>
    <t>전310</t>
  </si>
  <si>
    <t>전311</t>
  </si>
  <si>
    <t>전312</t>
  </si>
  <si>
    <t>전313</t>
  </si>
  <si>
    <t>전314</t>
  </si>
  <si>
    <t>전315</t>
  </si>
  <si>
    <t>전316</t>
  </si>
  <si>
    <t>전317</t>
  </si>
  <si>
    <t>전318</t>
  </si>
  <si>
    <t>전319</t>
  </si>
  <si>
    <t>전321</t>
  </si>
  <si>
    <t>전322</t>
  </si>
  <si>
    <t>전323</t>
  </si>
  <si>
    <t>전324</t>
  </si>
  <si>
    <t>전325</t>
  </si>
  <si>
    <t>전401</t>
  </si>
  <si>
    <t>전402</t>
  </si>
  <si>
    <t>전403</t>
  </si>
  <si>
    <t>전404</t>
  </si>
  <si>
    <t>전405</t>
  </si>
  <si>
    <t>전406</t>
  </si>
  <si>
    <t>전407</t>
  </si>
  <si>
    <t>전408</t>
  </si>
  <si>
    <t>전409</t>
  </si>
  <si>
    <t>전410</t>
  </si>
  <si>
    <t>전411</t>
  </si>
  <si>
    <t>전412</t>
  </si>
  <si>
    <t>전413</t>
  </si>
  <si>
    <t>전414</t>
  </si>
  <si>
    <t>전415</t>
  </si>
  <si>
    <t>전417-1</t>
  </si>
  <si>
    <t>전417</t>
  </si>
  <si>
    <t>전418-1</t>
  </si>
  <si>
    <t>전418</t>
  </si>
  <si>
    <t>전419</t>
  </si>
  <si>
    <t>전420</t>
  </si>
  <si>
    <t>전421</t>
  </si>
  <si>
    <t>공학관</t>
    <phoneticPr fontId="1" type="noConversion"/>
  </si>
  <si>
    <t>휴게음식점(커피)</t>
    <phoneticPr fontId="1" type="noConversion"/>
  </si>
  <si>
    <t>다목적홀</t>
    <phoneticPr fontId="1" type="noConversion"/>
  </si>
  <si>
    <t>커뮤니티룸</t>
    <phoneticPr fontId="1" type="noConversion"/>
  </si>
  <si>
    <t>206-1</t>
    <phoneticPr fontId="1" type="noConversion"/>
  </si>
  <si>
    <t>학생처장실</t>
    <phoneticPr fontId="1" type="noConversion"/>
  </si>
  <si>
    <t>한국항공안전교육원</t>
    <phoneticPr fontId="1" type="noConversion"/>
  </si>
  <si>
    <t>센터 스튜디오</t>
    <phoneticPr fontId="1" type="noConversion"/>
  </si>
  <si>
    <t>412-A</t>
    <phoneticPr fontId="1" type="noConversion"/>
  </si>
  <si>
    <t>412-B</t>
    <phoneticPr fontId="1" type="noConversion"/>
  </si>
  <si>
    <t>집기비품보관실</t>
    <phoneticPr fontId="1" type="noConversion"/>
  </si>
  <si>
    <t>309-A</t>
    <phoneticPr fontId="1" type="noConversion"/>
  </si>
  <si>
    <t>항공우주센터</t>
    <phoneticPr fontId="1" type="noConversion"/>
  </si>
  <si>
    <t>통합문서고-총무팀(구매)</t>
    <phoneticPr fontId="1" type="noConversion"/>
  </si>
  <si>
    <t>항경대학 학장실</t>
    <phoneticPr fontId="1" type="noConversion"/>
  </si>
  <si>
    <t>최동현</t>
    <phoneticPr fontId="1" type="noConversion"/>
  </si>
  <si>
    <t>지하1</t>
    <phoneticPr fontId="1" type="noConversion"/>
  </si>
  <si>
    <t>교보재실(다용도실)</t>
    <phoneticPr fontId="1" type="noConversion"/>
  </si>
  <si>
    <t>교육행정담당관실</t>
    <phoneticPr fontId="1" type="noConversion"/>
  </si>
  <si>
    <t>M101</t>
    <phoneticPr fontId="1" type="noConversion"/>
  </si>
  <si>
    <t>M102</t>
  </si>
  <si>
    <t>M103</t>
  </si>
  <si>
    <t>M104</t>
  </si>
  <si>
    <t>M105</t>
  </si>
  <si>
    <t>M106</t>
  </si>
  <si>
    <t>M107</t>
  </si>
  <si>
    <t>M108</t>
  </si>
  <si>
    <t>M109</t>
  </si>
  <si>
    <t>M110</t>
  </si>
  <si>
    <t>F201</t>
    <phoneticPr fontId="1" type="noConversion"/>
  </si>
  <si>
    <t>F202</t>
  </si>
  <si>
    <t>F203</t>
  </si>
  <si>
    <t>F204</t>
  </si>
  <si>
    <t>F205</t>
  </si>
  <si>
    <t>F206</t>
  </si>
  <si>
    <t>F207</t>
  </si>
  <si>
    <t>F208</t>
  </si>
  <si>
    <t>G210</t>
    <phoneticPr fontId="1" type="noConversion"/>
  </si>
  <si>
    <t>G211</t>
  </si>
  <si>
    <t>G212</t>
  </si>
  <si>
    <t>G213</t>
  </si>
  <si>
    <t>M214</t>
    <phoneticPr fontId="1" type="noConversion"/>
  </si>
  <si>
    <t>M215</t>
  </si>
  <si>
    <t>M216</t>
  </si>
  <si>
    <t>M217</t>
  </si>
  <si>
    <t>M218</t>
  </si>
  <si>
    <t>M219</t>
  </si>
  <si>
    <t>M220</t>
  </si>
  <si>
    <t>M221</t>
  </si>
  <si>
    <t>M222</t>
  </si>
  <si>
    <t>M223</t>
  </si>
  <si>
    <t>M224</t>
  </si>
  <si>
    <t>M225</t>
  </si>
  <si>
    <t>M226</t>
  </si>
  <si>
    <t>M227</t>
  </si>
  <si>
    <t>M228</t>
  </si>
  <si>
    <t>M229</t>
  </si>
  <si>
    <t>M230</t>
  </si>
  <si>
    <t>M231</t>
  </si>
  <si>
    <t>M232</t>
  </si>
  <si>
    <t>M233</t>
  </si>
  <si>
    <t>M234</t>
  </si>
  <si>
    <t>M235</t>
  </si>
  <si>
    <t>M236</t>
  </si>
  <si>
    <t>M237</t>
  </si>
  <si>
    <t>M238</t>
  </si>
  <si>
    <t>M239</t>
  </si>
  <si>
    <t>M240</t>
  </si>
  <si>
    <t>M241</t>
  </si>
  <si>
    <t>M242</t>
  </si>
  <si>
    <t>멀티미디어실</t>
    <phoneticPr fontId="1" type="noConversion"/>
  </si>
  <si>
    <t>F301</t>
    <phoneticPr fontId="1" type="noConversion"/>
  </si>
  <si>
    <t>F302</t>
  </si>
  <si>
    <t>F303</t>
  </si>
  <si>
    <t>F304</t>
  </si>
  <si>
    <t>F305</t>
  </si>
  <si>
    <t>F306</t>
  </si>
  <si>
    <t>F307</t>
  </si>
  <si>
    <t>F308</t>
  </si>
  <si>
    <t>G310</t>
    <phoneticPr fontId="1" type="noConversion"/>
  </si>
  <si>
    <t>G311</t>
  </si>
  <si>
    <t>G312</t>
  </si>
  <si>
    <t>G313</t>
  </si>
  <si>
    <t>M314</t>
    <phoneticPr fontId="1" type="noConversion"/>
  </si>
  <si>
    <t>M315</t>
  </si>
  <si>
    <t>M316</t>
  </si>
  <si>
    <t>M317</t>
  </si>
  <si>
    <t>M318</t>
  </si>
  <si>
    <t>M319</t>
  </si>
  <si>
    <t>M320</t>
  </si>
  <si>
    <t>M321</t>
  </si>
  <si>
    <t>M322</t>
  </si>
  <si>
    <t>M323</t>
  </si>
  <si>
    <t>M324</t>
  </si>
  <si>
    <t>M325</t>
  </si>
  <si>
    <t>M326</t>
  </si>
  <si>
    <t>M327</t>
  </si>
  <si>
    <t>M328</t>
  </si>
  <si>
    <t>M329</t>
  </si>
  <si>
    <t>M330</t>
  </si>
  <si>
    <t>M331</t>
  </si>
  <si>
    <t>M332</t>
  </si>
  <si>
    <t>M333</t>
  </si>
  <si>
    <t>M334</t>
  </si>
  <si>
    <t>M335</t>
  </si>
  <si>
    <t>M336</t>
  </si>
  <si>
    <t>M337</t>
  </si>
  <si>
    <t>M338</t>
  </si>
  <si>
    <t>M339</t>
  </si>
  <si>
    <t>M340</t>
  </si>
  <si>
    <t>M341</t>
  </si>
  <si>
    <t>M342</t>
  </si>
  <si>
    <t>F401</t>
    <phoneticPr fontId="1" type="noConversion"/>
  </si>
  <si>
    <t>F402</t>
  </si>
  <si>
    <t>F403</t>
  </si>
  <si>
    <t>F404</t>
  </si>
  <si>
    <t>F405</t>
  </si>
  <si>
    <t>F406</t>
  </si>
  <si>
    <t>F407</t>
  </si>
  <si>
    <t>F408</t>
  </si>
  <si>
    <t>G410</t>
    <phoneticPr fontId="1" type="noConversion"/>
  </si>
  <si>
    <t>G411</t>
  </si>
  <si>
    <t>G412</t>
  </si>
  <si>
    <t>G413</t>
  </si>
  <si>
    <t>M414</t>
    <phoneticPr fontId="1" type="noConversion"/>
  </si>
  <si>
    <t>M415</t>
  </si>
  <si>
    <t>M416</t>
  </si>
  <si>
    <t>M417</t>
  </si>
  <si>
    <t>M418</t>
  </si>
  <si>
    <t>M419</t>
  </si>
  <si>
    <t>M420</t>
  </si>
  <si>
    <t>M421</t>
  </si>
  <si>
    <t>M422</t>
  </si>
  <si>
    <t>M423</t>
  </si>
  <si>
    <t>M424</t>
  </si>
  <si>
    <t>M425</t>
  </si>
  <si>
    <t>M426</t>
  </si>
  <si>
    <t>M427</t>
  </si>
  <si>
    <t>M428</t>
  </si>
  <si>
    <t>M429</t>
  </si>
  <si>
    <t>M430</t>
  </si>
  <si>
    <t>M431</t>
  </si>
  <si>
    <t>M432</t>
  </si>
  <si>
    <t>M433</t>
  </si>
  <si>
    <t>M434</t>
  </si>
  <si>
    <t>M435</t>
  </si>
  <si>
    <t>M436</t>
  </si>
  <si>
    <t>M437</t>
  </si>
  <si>
    <t>M438</t>
  </si>
  <si>
    <t>M439</t>
  </si>
  <si>
    <t>M440</t>
  </si>
  <si>
    <t>M441</t>
  </si>
  <si>
    <t>M442</t>
  </si>
  <si>
    <t>체육분과 연습실</t>
    <phoneticPr fontId="1" type="noConversion"/>
  </si>
  <si>
    <t>중앙도서관</t>
    <phoneticPr fontId="1" type="noConversion"/>
  </si>
  <si>
    <t>B01</t>
    <phoneticPr fontId="1" type="noConversion"/>
  </si>
  <si>
    <t>지하보존서고</t>
    <phoneticPr fontId="1" type="noConversion"/>
  </si>
  <si>
    <t>공동샤워실,복도 등 포함</t>
    <phoneticPr fontId="1" type="noConversion"/>
  </si>
  <si>
    <t>용접공학실험실</t>
    <phoneticPr fontId="1" type="noConversion"/>
  </si>
  <si>
    <t>우주시스템실험실</t>
    <phoneticPr fontId="1" type="noConversion"/>
  </si>
  <si>
    <t>물류시스템실험실</t>
    <phoneticPr fontId="1" type="noConversion"/>
  </si>
  <si>
    <t>열유동제어연구실</t>
    <phoneticPr fontId="1" type="noConversion"/>
  </si>
  <si>
    <t>생활관(2인실)</t>
    <phoneticPr fontId="1" type="noConversion"/>
  </si>
  <si>
    <t>비품실</t>
    <phoneticPr fontId="1" type="noConversion"/>
  </si>
  <si>
    <t>생활관(4인실)</t>
    <phoneticPr fontId="1" type="noConversion"/>
  </si>
  <si>
    <t>복도,계단 등 포함</t>
    <phoneticPr fontId="1" type="noConversion"/>
  </si>
  <si>
    <t>생활관 증축</t>
    <phoneticPr fontId="1" type="noConversion"/>
  </si>
  <si>
    <t>화장실</t>
    <phoneticPr fontId="1" type="noConversion"/>
  </si>
  <si>
    <t>실사용면적
확보율</t>
    <phoneticPr fontId="1" type="noConversion"/>
  </si>
  <si>
    <t>공유면적
분배</t>
    <phoneticPr fontId="1" type="noConversion"/>
  </si>
  <si>
    <t>공유면적 분배</t>
    <phoneticPr fontId="1" type="noConversion"/>
  </si>
  <si>
    <t>전용 계</t>
    <phoneticPr fontId="1" type="noConversion"/>
  </si>
  <si>
    <t>공유 계</t>
    <phoneticPr fontId="1" type="noConversion"/>
  </si>
  <si>
    <t>실사용면적 확보율</t>
    <phoneticPr fontId="1" type="noConversion"/>
  </si>
  <si>
    <t>강의실</t>
  </si>
  <si>
    <t>전100</t>
    <phoneticPr fontId="1" type="noConversion"/>
  </si>
  <si>
    <t>이승렬</t>
  </si>
  <si>
    <t>문승철</t>
  </si>
  <si>
    <t>실사용면적+공유면적</t>
    <phoneticPr fontId="1" type="noConversion"/>
  </si>
  <si>
    <t>실사용면적+공유면적</t>
    <phoneticPr fontId="1" type="noConversion"/>
  </si>
  <si>
    <t>이승환</t>
    <phoneticPr fontId="1" type="noConversion"/>
  </si>
  <si>
    <t>강의동</t>
    <phoneticPr fontId="1" type="noConversion"/>
  </si>
  <si>
    <t>B101,B102</t>
    <phoneticPr fontId="1" type="noConversion"/>
  </si>
  <si>
    <t>B103</t>
    <phoneticPr fontId="1" type="noConversion"/>
  </si>
  <si>
    <t>B105</t>
    <phoneticPr fontId="1" type="noConversion"/>
  </si>
  <si>
    <t>B106</t>
    <phoneticPr fontId="1" type="noConversion"/>
  </si>
  <si>
    <t>강의지원실</t>
  </si>
  <si>
    <t>문구점</t>
    <phoneticPr fontId="1" type="noConversion"/>
  </si>
  <si>
    <t>기타
(호실상이, 공동사용 공간등)</t>
    <phoneticPr fontId="1" type="noConversion"/>
  </si>
  <si>
    <t>공동사용 공간</t>
    <phoneticPr fontId="1" type="noConversion"/>
  </si>
  <si>
    <t>편의점(GS25)</t>
    <phoneticPr fontId="1" type="noConversion"/>
  </si>
  <si>
    <t>우리은행</t>
    <phoneticPr fontId="1" type="noConversion"/>
  </si>
  <si>
    <t>미화원휴게실</t>
    <phoneticPr fontId="1" type="noConversion"/>
  </si>
  <si>
    <t>관리실</t>
    <phoneticPr fontId="1" type="noConversion"/>
  </si>
  <si>
    <t>편의점(GS25)</t>
    <phoneticPr fontId="1" type="noConversion"/>
  </si>
  <si>
    <t>서버룸</t>
    <phoneticPr fontId="1" type="noConversion"/>
  </si>
  <si>
    <t>사무실/운항실</t>
    <phoneticPr fontId="1" type="noConversion"/>
  </si>
  <si>
    <t>전기실</t>
    <phoneticPr fontId="1" type="noConversion"/>
  </si>
  <si>
    <t>장비실</t>
    <phoneticPr fontId="1" type="noConversion"/>
  </si>
  <si>
    <t>화장실</t>
    <phoneticPr fontId="1" type="noConversion"/>
  </si>
  <si>
    <t>창고</t>
    <phoneticPr fontId="1" type="noConversion"/>
  </si>
  <si>
    <t>무선통신장비실</t>
    <phoneticPr fontId="1" type="noConversion"/>
  </si>
  <si>
    <t>항우기 공동실험실Ⅰ</t>
    <phoneticPr fontId="1" type="noConversion"/>
  </si>
  <si>
    <t>공과대학 물품보관실</t>
    <phoneticPr fontId="1" type="noConversion"/>
  </si>
  <si>
    <t>공과대학(대학원) 학장실(원장실)</t>
    <phoneticPr fontId="1" type="noConversion"/>
  </si>
  <si>
    <t>우주항법실험실</t>
    <phoneticPr fontId="1" type="noConversion"/>
  </si>
  <si>
    <t>영사실</t>
    <phoneticPr fontId="1" type="noConversion"/>
  </si>
  <si>
    <t>항전정 학부사무실</t>
    <phoneticPr fontId="1" type="noConversion"/>
  </si>
  <si>
    <t>시스템최적설계실험실</t>
    <phoneticPr fontId="1" type="noConversion"/>
  </si>
  <si>
    <t>유체공학난류제어실험실</t>
  </si>
  <si>
    <t>항공재료공학과 사무실</t>
  </si>
  <si>
    <t>SW스튜디오2</t>
    <phoneticPr fontId="1" type="noConversion"/>
  </si>
  <si>
    <t>SW스튜디오1</t>
    <phoneticPr fontId="1" type="noConversion"/>
  </si>
  <si>
    <t>대학원강의실</t>
    <phoneticPr fontId="1" type="noConversion"/>
  </si>
  <si>
    <t>실면적 상이</t>
    <phoneticPr fontId="1" type="noConversion"/>
  </si>
  <si>
    <t>기계공작 및 추진기관 실험실</t>
  </si>
  <si>
    <t>우주 메커니즘 연구실</t>
  </si>
  <si>
    <t>항우기 공동실험실Ⅳ</t>
  </si>
  <si>
    <t>항우기 공동실험실Ⅴ</t>
  </si>
  <si>
    <t>강의실</t>
    <phoneticPr fontId="1" type="noConversion"/>
  </si>
  <si>
    <t>초경량비행장치 조종자과정 강의실</t>
    <phoneticPr fontId="1" type="noConversion"/>
  </si>
  <si>
    <t>배터리실</t>
    <phoneticPr fontId="1" type="noConversion"/>
  </si>
  <si>
    <t>열람실5</t>
    <phoneticPr fontId="1" type="noConversion"/>
  </si>
  <si>
    <t>멀티자료실</t>
    <phoneticPr fontId="1" type="noConversion"/>
  </si>
  <si>
    <t>제7열람실</t>
    <phoneticPr fontId="1" type="noConversion"/>
  </si>
  <si>
    <t>제6열람실</t>
    <phoneticPr fontId="1" type="noConversion"/>
  </si>
  <si>
    <t>그룹스터디룸C-1</t>
  </si>
  <si>
    <t>그룹스터디룸C-2</t>
  </si>
  <si>
    <t>그룹스터디룸C-3</t>
  </si>
  <si>
    <t>통합분서고-교무팀</t>
  </si>
  <si>
    <t>교무처장실</t>
    <phoneticPr fontId="1" type="noConversion"/>
  </si>
  <si>
    <t>세미나실</t>
    <phoneticPr fontId="1" type="noConversion"/>
  </si>
  <si>
    <t>인문사회 및 기초과학 실습실</t>
  </si>
  <si>
    <t>항법계획실</t>
  </si>
  <si>
    <t>CK-Ⅱ항공교통물류창의공간</t>
  </si>
  <si>
    <t>공은정</t>
    <phoneticPr fontId="1" type="noConversion"/>
  </si>
  <si>
    <t>로버트홀/로빈브레너</t>
  </si>
  <si>
    <t>202-1</t>
    <phoneticPr fontId="1" type="noConversion"/>
  </si>
  <si>
    <t>총학생회 세미나실</t>
    <phoneticPr fontId="1" type="noConversion"/>
  </si>
  <si>
    <t>총여학생회 휴게실</t>
    <phoneticPr fontId="1" type="noConversion"/>
  </si>
  <si>
    <t>총여학생회</t>
    <phoneticPr fontId="1" type="noConversion"/>
  </si>
  <si>
    <t>항교물법 학회실</t>
  </si>
  <si>
    <t>항공전자정보공학 학회실</t>
    <phoneticPr fontId="1" type="noConversion"/>
  </si>
  <si>
    <t>항공전자공학과 학회실</t>
  </si>
  <si>
    <t>탁구장</t>
    <phoneticPr fontId="1" type="noConversion"/>
  </si>
  <si>
    <t>야구부</t>
    <phoneticPr fontId="1" type="noConversion"/>
  </si>
  <si>
    <t>태권도부</t>
    <phoneticPr fontId="1" type="noConversion"/>
  </si>
  <si>
    <t>취업상담실</t>
    <phoneticPr fontId="1" type="noConversion"/>
  </si>
  <si>
    <t>연행분과연습실</t>
    <phoneticPr fontId="1" type="noConversion"/>
  </si>
  <si>
    <t>301-1</t>
    <phoneticPr fontId="1" type="noConversion"/>
  </si>
  <si>
    <t>학생활공회</t>
    <phoneticPr fontId="1" type="noConversion"/>
  </si>
  <si>
    <t>사진부</t>
    <phoneticPr fontId="1" type="noConversion"/>
  </si>
  <si>
    <t>PTPI</t>
    <phoneticPr fontId="1" type="noConversion"/>
  </si>
  <si>
    <t>테니스부</t>
    <phoneticPr fontId="1" type="noConversion"/>
  </si>
  <si>
    <t>검도부</t>
    <phoneticPr fontId="1" type="noConversion"/>
  </si>
  <si>
    <t>로타랙트</t>
    <phoneticPr fontId="1" type="noConversion"/>
  </si>
  <si>
    <t>아카로아</t>
    <phoneticPr fontId="1" type="noConversion"/>
  </si>
  <si>
    <t>북앤락</t>
    <phoneticPr fontId="1" type="noConversion"/>
  </si>
  <si>
    <t>조커</t>
    <phoneticPr fontId="1" type="noConversion"/>
  </si>
  <si>
    <t>M151</t>
    <phoneticPr fontId="1" type="noConversion"/>
  </si>
  <si>
    <t>G152</t>
    <phoneticPr fontId="1" type="noConversion"/>
  </si>
  <si>
    <t>G153</t>
  </si>
  <si>
    <t>G154</t>
  </si>
  <si>
    <t>M251</t>
    <phoneticPr fontId="1" type="noConversion"/>
  </si>
  <si>
    <t>M252</t>
  </si>
  <si>
    <t>M253</t>
  </si>
  <si>
    <t>M254</t>
  </si>
  <si>
    <t>M255</t>
  </si>
  <si>
    <t>M256</t>
  </si>
  <si>
    <t>M257</t>
  </si>
  <si>
    <t>M258</t>
  </si>
  <si>
    <t>M259</t>
  </si>
  <si>
    <t>M260</t>
  </si>
  <si>
    <t>M261</t>
  </si>
  <si>
    <t>M262</t>
  </si>
  <si>
    <t>M263</t>
  </si>
  <si>
    <t>M264</t>
  </si>
  <si>
    <t>M265</t>
  </si>
  <si>
    <t>M266</t>
  </si>
  <si>
    <t>M267</t>
  </si>
  <si>
    <t>M268</t>
  </si>
  <si>
    <t>M269</t>
  </si>
  <si>
    <t>M270</t>
  </si>
  <si>
    <t>M271</t>
  </si>
  <si>
    <t>M272</t>
  </si>
  <si>
    <t>M351</t>
    <phoneticPr fontId="1" type="noConversion"/>
  </si>
  <si>
    <t>M352</t>
  </si>
  <si>
    <t>M353</t>
  </si>
  <si>
    <t>M354</t>
  </si>
  <si>
    <t>M355</t>
  </si>
  <si>
    <t>M356</t>
  </si>
  <si>
    <t>M357</t>
  </si>
  <si>
    <t>M358</t>
  </si>
  <si>
    <t>M359</t>
  </si>
  <si>
    <t>M360</t>
  </si>
  <si>
    <t>M361</t>
  </si>
  <si>
    <t>M362</t>
  </si>
  <si>
    <t>M363</t>
  </si>
  <si>
    <t>M364</t>
  </si>
  <si>
    <t>M365</t>
  </si>
  <si>
    <t>M366</t>
  </si>
  <si>
    <t>M367</t>
  </si>
  <si>
    <t>M368</t>
  </si>
  <si>
    <t>M369</t>
  </si>
  <si>
    <t>M370</t>
  </si>
  <si>
    <t>M371</t>
  </si>
  <si>
    <t>M372</t>
  </si>
  <si>
    <t>M373</t>
  </si>
  <si>
    <t>M374</t>
  </si>
  <si>
    <t>M451</t>
    <phoneticPr fontId="1" type="noConversion"/>
  </si>
  <si>
    <t>M452</t>
  </si>
  <si>
    <t>M453</t>
  </si>
  <si>
    <t>M454</t>
  </si>
  <si>
    <t>M455</t>
  </si>
  <si>
    <t>M456</t>
  </si>
  <si>
    <t>M457</t>
  </si>
  <si>
    <t>M458</t>
  </si>
  <si>
    <t>M459</t>
  </si>
  <si>
    <t>M460</t>
  </si>
  <si>
    <t>M461</t>
  </si>
  <si>
    <t>M462</t>
  </si>
  <si>
    <t>M463</t>
  </si>
  <si>
    <t>M464</t>
  </si>
  <si>
    <t>M465</t>
  </si>
  <si>
    <t>M466</t>
  </si>
  <si>
    <t>M467</t>
  </si>
  <si>
    <t>M468</t>
  </si>
  <si>
    <t>M469</t>
  </si>
  <si>
    <t>M470</t>
  </si>
  <si>
    <t>M471</t>
  </si>
  <si>
    <t>M472</t>
  </si>
  <si>
    <t>M473</t>
  </si>
  <si>
    <t>M474</t>
  </si>
  <si>
    <t>M475</t>
  </si>
  <si>
    <t>M476</t>
  </si>
  <si>
    <t>M477</t>
  </si>
  <si>
    <t>M478</t>
  </si>
  <si>
    <t>산학협력단장실</t>
  </si>
  <si>
    <t>창업지원센터</t>
  </si>
  <si>
    <t>연구원스튜디오(여학생 2인실)</t>
    <phoneticPr fontId="1" type="noConversion"/>
  </si>
  <si>
    <t>당직실/상담실</t>
    <phoneticPr fontId="1" type="noConversion"/>
  </si>
  <si>
    <t>운영실</t>
    <phoneticPr fontId="1" type="noConversion"/>
  </si>
  <si>
    <t>연구원스튜디오(여학생 4인실)</t>
    <phoneticPr fontId="1" type="noConversion"/>
  </si>
  <si>
    <t>생활관(여학생 2인실)</t>
    <phoneticPr fontId="1" type="noConversion"/>
  </si>
  <si>
    <t>생활관(남학생 4인실)</t>
    <phoneticPr fontId="1" type="noConversion"/>
  </si>
  <si>
    <t>연구원스튜디오(여학생 4인실)</t>
    <phoneticPr fontId="1" type="noConversion"/>
  </si>
  <si>
    <t>생활관(여학생 2인실)</t>
    <phoneticPr fontId="1" type="noConversion"/>
  </si>
  <si>
    <t>생활관(남학생 4인실)</t>
    <phoneticPr fontId="1" type="noConversion"/>
  </si>
  <si>
    <t>유공압제어실험실</t>
  </si>
  <si>
    <t>공유면적</t>
  </si>
  <si>
    <t>소 계</t>
  </si>
  <si>
    <t>203-1</t>
  </si>
  <si>
    <t>비행브리핑실</t>
  </si>
  <si>
    <t>경영대학원연구실</t>
  </si>
  <si>
    <t>운항대학원연구실</t>
  </si>
  <si>
    <t>교통대학원연구실</t>
  </si>
  <si>
    <t>물류정보실습실</t>
  </si>
  <si>
    <t>302-2</t>
  </si>
  <si>
    <t>물류정보대학원연구실</t>
  </si>
  <si>
    <t>317-1</t>
  </si>
  <si>
    <t>325-1</t>
  </si>
  <si>
    <t>SCM/ERP 실습실</t>
  </si>
  <si>
    <t>332-1</t>
  </si>
  <si>
    <t>332-2</t>
  </si>
  <si>
    <t>334-1</t>
  </si>
  <si>
    <t>401-1</t>
  </si>
  <si>
    <t>402-1</t>
  </si>
  <si>
    <t>공동전산실3</t>
  </si>
  <si>
    <t>서버룸</t>
  </si>
  <si>
    <t>항우기대학원연구실</t>
    <phoneticPr fontId="1" type="noConversion"/>
  </si>
  <si>
    <t>교통대학원연구실</t>
    <phoneticPr fontId="1" type="noConversion"/>
  </si>
  <si>
    <t>교통시스템계획실습실</t>
    <phoneticPr fontId="1" type="noConversion"/>
  </si>
  <si>
    <t>교통시스템운영관리실습실</t>
    <phoneticPr fontId="1" type="noConversion"/>
  </si>
  <si>
    <t>경영정보실습실</t>
    <phoneticPr fontId="1" type="noConversion"/>
  </si>
  <si>
    <t>공동전산실1</t>
    <phoneticPr fontId="1" type="noConversion"/>
  </si>
  <si>
    <t>공동전산실2</t>
    <phoneticPr fontId="1" type="noConversion"/>
  </si>
  <si>
    <t>시설팀</t>
    <phoneticPr fontId="1" type="noConversion"/>
  </si>
  <si>
    <t>기계&amp;전기설비실</t>
    <phoneticPr fontId="1" type="noConversion"/>
  </si>
  <si>
    <t>대학원행정실</t>
    <phoneticPr fontId="1" type="noConversion"/>
  </si>
  <si>
    <t>편의점("CU")</t>
    <phoneticPr fontId="1" type="noConversion"/>
  </si>
  <si>
    <t>편의점("CU")</t>
    <phoneticPr fontId="1" type="noConversion"/>
  </si>
  <si>
    <t>실험,실습 및 교육지원실</t>
    <phoneticPr fontId="1" type="noConversion"/>
  </si>
  <si>
    <t>휴게실</t>
    <phoneticPr fontId="1" type="noConversion"/>
  </si>
  <si>
    <t>창업보육실</t>
    <phoneticPr fontId="1" type="noConversion"/>
  </si>
  <si>
    <t>임시 레이다연구소</t>
    <phoneticPr fontId="1" type="noConversion"/>
  </si>
  <si>
    <t>재료대학원연구실</t>
    <phoneticPr fontId="1" type="noConversion"/>
  </si>
  <si>
    <t>항우기대학원연구실</t>
    <phoneticPr fontId="1" type="noConversion"/>
  </si>
  <si>
    <t>복사실</t>
    <phoneticPr fontId="1" type="noConversion"/>
  </si>
  <si>
    <t>지능진동제어시스템연구실</t>
    <phoneticPr fontId="1" type="noConversion"/>
  </si>
  <si>
    <t>학보사</t>
    <phoneticPr fontId="1" type="noConversion"/>
  </si>
  <si>
    <t>방송국</t>
    <phoneticPr fontId="1" type="noConversion"/>
  </si>
  <si>
    <t>신문사편집실</t>
    <phoneticPr fontId="1" type="noConversion"/>
  </si>
  <si>
    <t>총여학생회 휴게실</t>
    <phoneticPr fontId="1" type="noConversion"/>
  </si>
  <si>
    <t>204/205/206</t>
    <phoneticPr fontId="1" type="noConversion"/>
  </si>
  <si>
    <t>학생지원팀/취업지원팀</t>
    <phoneticPr fontId="1" type="noConversion"/>
  </si>
  <si>
    <t>수박도</t>
    <phoneticPr fontId="1" type="noConversion"/>
  </si>
  <si>
    <t>강의실(세미나실)</t>
    <phoneticPr fontId="1" type="noConversion"/>
  </si>
  <si>
    <t>DTEC공동실험실(디스플레이실험실)</t>
    <phoneticPr fontId="1" type="noConversion"/>
  </si>
  <si>
    <t>413-A창업동아리실포함</t>
    <phoneticPr fontId="1" type="noConversion"/>
  </si>
  <si>
    <t>박물관</t>
    <phoneticPr fontId="1" type="noConversion"/>
  </si>
  <si>
    <t>항공우주박물관사무실</t>
    <phoneticPr fontId="1" type="noConversion"/>
  </si>
  <si>
    <t>학점은행제행정실</t>
    <phoneticPr fontId="1" type="noConversion"/>
  </si>
  <si>
    <t>영상관1</t>
    <phoneticPr fontId="1" type="noConversion"/>
  </si>
  <si>
    <t>영상관2</t>
    <phoneticPr fontId="1" type="noConversion"/>
  </si>
  <si>
    <t>한국어교육강의실</t>
    <phoneticPr fontId="1" type="noConversion"/>
  </si>
  <si>
    <t>국제문화원행정실</t>
    <phoneticPr fontId="1" type="noConversion"/>
  </si>
  <si>
    <t>세미나실</t>
    <phoneticPr fontId="1" type="noConversion"/>
  </si>
  <si>
    <t>항공정비전공강의실</t>
    <phoneticPr fontId="1" type="noConversion"/>
  </si>
  <si>
    <t>CEO아카데미사무국</t>
    <phoneticPr fontId="1" type="noConversion"/>
  </si>
  <si>
    <t>총동창회실</t>
    <phoneticPr fontId="1" type="noConversion"/>
  </si>
  <si>
    <t>한국어교육강의지원실</t>
    <phoneticPr fontId="1" type="noConversion"/>
  </si>
  <si>
    <t>공실</t>
    <phoneticPr fontId="1" type="noConversion"/>
  </si>
  <si>
    <t>국방광역감시특화연구센터회의실</t>
    <phoneticPr fontId="1" type="noConversion"/>
  </si>
  <si>
    <t>교수학습센터</t>
    <phoneticPr fontId="1" type="noConversion"/>
  </si>
  <si>
    <t>통합문서고-총무팀/재무팀</t>
    <phoneticPr fontId="1" type="noConversion"/>
  </si>
  <si>
    <t>통합문서고-기획처</t>
    <phoneticPr fontId="1" type="noConversion"/>
  </si>
  <si>
    <t>탕비실</t>
    <phoneticPr fontId="1" type="noConversion"/>
  </si>
  <si>
    <t>홍보관(휴게실)</t>
    <phoneticPr fontId="1" type="noConversion"/>
  </si>
  <si>
    <t>입학처장실</t>
    <phoneticPr fontId="1" type="noConversion"/>
  </si>
  <si>
    <t>입학관리팀</t>
    <phoneticPr fontId="1" type="noConversion"/>
  </si>
  <si>
    <t>기획홍보팀</t>
    <phoneticPr fontId="1" type="noConversion"/>
  </si>
  <si>
    <t>기획처장실</t>
    <phoneticPr fontId="1" type="noConversion"/>
  </si>
  <si>
    <t>비서실</t>
    <phoneticPr fontId="1" type="noConversion"/>
  </si>
  <si>
    <t>총장실</t>
    <phoneticPr fontId="1" type="noConversion"/>
  </si>
  <si>
    <t>이사장실</t>
    <phoneticPr fontId="1" type="noConversion"/>
  </si>
  <si>
    <t>강석진</t>
    <phoneticPr fontId="1" type="noConversion"/>
  </si>
  <si>
    <t>송운경</t>
    <phoneticPr fontId="1" type="noConversion"/>
  </si>
  <si>
    <t>박상범</t>
    <phoneticPr fontId="1" type="noConversion"/>
  </si>
  <si>
    <t>이상학</t>
    <phoneticPr fontId="1" type="noConversion"/>
  </si>
  <si>
    <t>김기웅</t>
    <phoneticPr fontId="1" type="noConversion"/>
  </si>
  <si>
    <t>이동명</t>
    <phoneticPr fontId="1" type="noConversion"/>
  </si>
  <si>
    <t>김진기</t>
    <phoneticPr fontId="1" type="noConversion"/>
  </si>
  <si>
    <t>윤문길</t>
    <phoneticPr fontId="1" type="noConversion"/>
  </si>
  <si>
    <t>김경식</t>
    <phoneticPr fontId="1" type="noConversion"/>
  </si>
  <si>
    <t>우실하</t>
    <phoneticPr fontId="1" type="noConversion"/>
  </si>
  <si>
    <t>김경중</t>
    <phoneticPr fontId="1" type="noConversion"/>
  </si>
  <si>
    <t>이승준</t>
    <phoneticPr fontId="1" type="noConversion"/>
  </si>
  <si>
    <t>최승회</t>
    <phoneticPr fontId="1" type="noConversion"/>
  </si>
  <si>
    <t>유병길</t>
    <phoneticPr fontId="1" type="noConversion"/>
  </si>
  <si>
    <t>기계실,발전기실,계단 등</t>
    <phoneticPr fontId="1" type="noConversion"/>
  </si>
  <si>
    <t>전기실</t>
    <phoneticPr fontId="1" type="noConversion"/>
  </si>
  <si>
    <t>기계공작실</t>
    <phoneticPr fontId="1" type="noConversion"/>
  </si>
  <si>
    <t>공구실</t>
    <phoneticPr fontId="1" type="noConversion"/>
  </si>
  <si>
    <t>부품실</t>
    <phoneticPr fontId="1" type="noConversion"/>
  </si>
  <si>
    <t>물품실 및 문서고</t>
    <phoneticPr fontId="1" type="noConversion"/>
  </si>
  <si>
    <t>학점은행제기초/전자실습장</t>
    <phoneticPr fontId="1" type="noConversion"/>
  </si>
  <si>
    <t xml:space="preserve"> -</t>
    <phoneticPr fontId="1" type="noConversion"/>
  </si>
  <si>
    <t>탈의실,전실,샤워실</t>
    <phoneticPr fontId="1" type="noConversion"/>
  </si>
  <si>
    <t>운항실습실(HANGAR)</t>
    <phoneticPr fontId="1" type="noConversion"/>
  </si>
  <si>
    <t>비행교육원장실</t>
    <phoneticPr fontId="1" type="noConversion"/>
  </si>
  <si>
    <t>기획총괄팀</t>
    <phoneticPr fontId="1" type="noConversion"/>
  </si>
  <si>
    <t>강의실</t>
    <phoneticPr fontId="1" type="noConversion"/>
  </si>
  <si>
    <t>204/205</t>
    <phoneticPr fontId="1" type="noConversion"/>
  </si>
  <si>
    <t>비행교수실</t>
    <phoneticPr fontId="1" type="noConversion"/>
  </si>
  <si>
    <t>무인기실습실</t>
    <phoneticPr fontId="1" type="noConversion"/>
  </si>
  <si>
    <t>202/203</t>
    <phoneticPr fontId="1" type="noConversion"/>
  </si>
  <si>
    <t>강의실</t>
    <phoneticPr fontId="1" type="noConversion"/>
  </si>
  <si>
    <t>휴게실,창고</t>
    <phoneticPr fontId="1" type="noConversion"/>
  </si>
  <si>
    <t>지능진동제어시스템실험실B</t>
    <phoneticPr fontId="1" type="noConversion"/>
  </si>
  <si>
    <t>항공우주 신소재 실험실</t>
    <phoneticPr fontId="1" type="noConversion"/>
  </si>
  <si>
    <t>표면기술응용연구센터</t>
    <phoneticPr fontId="1" type="noConversion"/>
  </si>
  <si>
    <t>BK21플러스사업실험실</t>
    <phoneticPr fontId="1" type="noConversion"/>
  </si>
  <si>
    <t>기계실</t>
    <phoneticPr fontId="1" type="noConversion"/>
  </si>
  <si>
    <t>시설팀 물품창고</t>
    <phoneticPr fontId="1" type="noConversion"/>
  </si>
  <si>
    <t>샤워실(남,여)/미화원휴게실</t>
    <phoneticPr fontId="1" type="noConversion"/>
  </si>
  <si>
    <t>복도,화장실 등 포함</t>
    <phoneticPr fontId="1" type="noConversion"/>
  </si>
  <si>
    <t>열람실(70석)</t>
    <phoneticPr fontId="1" type="noConversion"/>
  </si>
  <si>
    <t>실명</t>
    <phoneticPr fontId="1" type="noConversion"/>
  </si>
  <si>
    <t>Capital Markets Room</t>
    <phoneticPr fontId="1" type="noConversion"/>
  </si>
  <si>
    <t>어학실습실1</t>
    <phoneticPr fontId="1" type="noConversion"/>
  </si>
  <si>
    <t>어학실습실2</t>
    <phoneticPr fontId="1" type="noConversion"/>
  </si>
  <si>
    <t>어학실습실3</t>
    <phoneticPr fontId="1" type="noConversion"/>
  </si>
  <si>
    <t>어학실습실4</t>
    <phoneticPr fontId="1" type="noConversion"/>
  </si>
  <si>
    <t>어학실습실5</t>
    <phoneticPr fontId="1" type="noConversion"/>
  </si>
  <si>
    <t>어학실습실6</t>
    <phoneticPr fontId="1" type="noConversion"/>
  </si>
  <si>
    <t>대학원연구실(영어)</t>
    <phoneticPr fontId="1" type="noConversion"/>
  </si>
  <si>
    <t>기202</t>
    <phoneticPr fontId="1" type="noConversion"/>
  </si>
  <si>
    <t>강의실</t>
    <phoneticPr fontId="1" type="noConversion"/>
  </si>
  <si>
    <t>비행제어실험실(첨단무인기연구센터)</t>
    <phoneticPr fontId="1" type="noConversion"/>
  </si>
  <si>
    <t>ICT 항공군수융합연구센터(무한상상공간)</t>
    <phoneticPr fontId="1" type="noConversion"/>
  </si>
  <si>
    <t>항공우주/무선통신실험실</t>
    <phoneticPr fontId="1" type="noConversion"/>
  </si>
  <si>
    <t>Mach4.0실험실</t>
    <phoneticPr fontId="1" type="noConversion"/>
  </si>
  <si>
    <t>유비쿼터스기술응용연구센터</t>
    <phoneticPr fontId="1" type="noConversion"/>
  </si>
  <si>
    <t>206-1</t>
    <phoneticPr fontId="1" type="noConversion"/>
  </si>
  <si>
    <t>휴게실</t>
    <phoneticPr fontId="1" type="noConversion"/>
  </si>
  <si>
    <t>대학원연구실(계량분석실습실 병기)</t>
    <phoneticPr fontId="1" type="noConversion"/>
  </si>
  <si>
    <t>대학원연구실(항공우주정책연구소 병기)</t>
    <phoneticPr fontId="1" type="noConversion"/>
  </si>
  <si>
    <t>물성분석실험실(복합재료제조공정연구실 병기)</t>
    <phoneticPr fontId="1" type="noConversion"/>
  </si>
  <si>
    <t>항우기 공동실험실2(항공우주구조&amp;재료실험실 병기)</t>
    <phoneticPr fontId="1" type="noConversion"/>
  </si>
  <si>
    <t>저속공기역학실험실(마이크로 나노 열전달연구실 병기)</t>
    <phoneticPr fontId="1" type="noConversion"/>
  </si>
  <si>
    <t>대학원연구실(데이터베이스시스템/유비쿼터스 컴퓨팅 연구실 병기)</t>
    <phoneticPr fontId="1" type="noConversion"/>
  </si>
  <si>
    <t>대학원연구실(고속추진 연구실 병기)</t>
    <phoneticPr fontId="1" type="noConversion"/>
  </si>
  <si>
    <t>창고(연구협력처)</t>
    <phoneticPr fontId="1" type="noConversion"/>
  </si>
  <si>
    <t>관제소</t>
    <phoneticPr fontId="1" type="noConversion"/>
  </si>
  <si>
    <t>대학본부 창고</t>
    <phoneticPr fontId="1" type="noConversion"/>
  </si>
  <si>
    <t>교사기준시설</t>
    <phoneticPr fontId="1" type="noConversion"/>
  </si>
  <si>
    <t>대학원실험실</t>
    <phoneticPr fontId="1" type="noConversion"/>
  </si>
  <si>
    <t>휴게실</t>
    <phoneticPr fontId="1" type="noConversion"/>
  </si>
  <si>
    <t>교수휴게실 및 항경대 대학원생 휴게실</t>
    <phoneticPr fontId="1" type="noConversion"/>
  </si>
  <si>
    <t>오태식</t>
    <phoneticPr fontId="1" type="noConversion"/>
  </si>
  <si>
    <t>양현석</t>
    <phoneticPr fontId="1" type="noConversion"/>
  </si>
  <si>
    <t>김철우</t>
    <phoneticPr fontId="1" type="noConversion"/>
  </si>
  <si>
    <t>항우기대학원연구실</t>
    <phoneticPr fontId="1" type="noConversion"/>
  </si>
  <si>
    <t>공동사용공간</t>
    <phoneticPr fontId="1" type="noConversion"/>
  </si>
  <si>
    <t>세미나실 항공안전관리연구소 항공사고 인적요소 조사연구팀</t>
  </si>
  <si>
    <t>비행장 관제실습실</t>
  </si>
  <si>
    <t>학부 공동 실험실 3</t>
  </si>
  <si>
    <t>지능시스템 연구실</t>
  </si>
  <si>
    <t>경기도 지역 협력 연구 센터</t>
  </si>
  <si>
    <t>경기 미니 테크노 파크 사업단</t>
  </si>
  <si>
    <t>대학원 연구실</t>
  </si>
  <si>
    <t>초경량 비행장치 조종자 과정, 시뮬레이터실</t>
  </si>
  <si>
    <t>실험 실습실</t>
  </si>
  <si>
    <t>응용열전달실험실</t>
  </si>
  <si>
    <t>UTAC유비쿼터스(U-SCM실습실)</t>
  </si>
  <si>
    <t>관제타워</t>
    <phoneticPr fontId="1" type="noConversion"/>
  </si>
  <si>
    <t>전자칠판</t>
    <phoneticPr fontId="1" type="noConversion"/>
  </si>
  <si>
    <t>강의실(중형 계단)</t>
    <phoneticPr fontId="1" type="noConversion"/>
  </si>
  <si>
    <t>강의실(소형 계단)</t>
    <phoneticPr fontId="1" type="noConversion"/>
  </si>
  <si>
    <t>강의실(대형 계단)</t>
    <phoneticPr fontId="1" type="noConversion"/>
  </si>
  <si>
    <t>강의실(특대형 계단)</t>
    <phoneticPr fontId="1" type="noConversion"/>
  </si>
  <si>
    <t>토론형 강의실</t>
    <phoneticPr fontId="1" type="noConversion"/>
  </si>
  <si>
    <t>전산소창고</t>
    <phoneticPr fontId="1" type="noConversion"/>
  </si>
  <si>
    <t>이재환</t>
    <phoneticPr fontId="1" type="noConversion"/>
  </si>
  <si>
    <t>오병태</t>
    <phoneticPr fontId="1" type="noConversion"/>
  </si>
  <si>
    <t>정동원</t>
    <phoneticPr fontId="1" type="noConversion"/>
  </si>
  <si>
    <t>신명훈</t>
    <phoneticPr fontId="1" type="noConversion"/>
  </si>
  <si>
    <t>인터넷네트워킹/멀티미디어검색 연구실</t>
    <phoneticPr fontId="1" type="noConversion"/>
  </si>
  <si>
    <t>인터넷프로토콜 연구실</t>
    <phoneticPr fontId="1" type="noConversion"/>
  </si>
  <si>
    <t>항공전자대학원 연구실</t>
    <phoneticPr fontId="1" type="noConversion"/>
  </si>
  <si>
    <t>공실</t>
    <phoneticPr fontId="1" type="noConversion"/>
  </si>
  <si>
    <t>교무팀</t>
    <phoneticPr fontId="1" type="noConversion"/>
  </si>
  <si>
    <t>전산정보전략팀</t>
    <phoneticPr fontId="1" type="noConversion"/>
  </si>
  <si>
    <t>하수동</t>
    <phoneticPr fontId="1" type="noConversion"/>
  </si>
  <si>
    <t>응용역학실험실</t>
    <phoneticPr fontId="1" type="noConversion"/>
  </si>
  <si>
    <t>고장예지 및 건전성관리 실험실</t>
    <phoneticPr fontId="1" type="noConversion"/>
  </si>
  <si>
    <t>항공우주 나노재료 연구실</t>
    <phoneticPr fontId="1" type="noConversion"/>
  </si>
  <si>
    <t>Flying Machine Studio(드론 비행·분석실)</t>
    <phoneticPr fontId="1" type="noConversion"/>
  </si>
  <si>
    <t>창업동아리 연구실</t>
    <phoneticPr fontId="1" type="noConversion"/>
  </si>
  <si>
    <t>학술모의재판실습실</t>
    <phoneticPr fontId="1" type="noConversion"/>
  </si>
  <si>
    <t>이학구</t>
    <phoneticPr fontId="1" type="noConversion"/>
  </si>
  <si>
    <t>노영섭(임시)</t>
    <phoneticPr fontId="1" type="noConversion"/>
  </si>
  <si>
    <t>황진영</t>
    <phoneticPr fontId="1" type="noConversion"/>
  </si>
  <si>
    <t>최차봉</t>
    <phoneticPr fontId="1" type="noConversion"/>
  </si>
  <si>
    <t>염대준</t>
    <phoneticPr fontId="1" type="noConversion"/>
  </si>
  <si>
    <t>황철</t>
    <phoneticPr fontId="1" type="noConversion"/>
  </si>
  <si>
    <t>박영재</t>
    <phoneticPr fontId="1" type="noConversion"/>
  </si>
  <si>
    <t>송보미</t>
    <phoneticPr fontId="1" type="noConversion"/>
  </si>
  <si>
    <t>Solomon Hakim/로버트번즈</t>
    <phoneticPr fontId="1" type="noConversion"/>
  </si>
  <si>
    <t>Andrew Carl Langendorfer/썬더스톰</t>
    <phoneticPr fontId="1" type="noConversion"/>
  </si>
  <si>
    <t>Summer Brooke Lee/유니스조</t>
    <phoneticPr fontId="1" type="noConversion"/>
  </si>
  <si>
    <t>창업보육실(낙하산 모듈 업체)</t>
    <phoneticPr fontId="1" type="noConversion"/>
  </si>
  <si>
    <t>창업보육실(인터스카이)</t>
    <phoneticPr fontId="1" type="noConversion"/>
  </si>
  <si>
    <t>창업 카페</t>
    <phoneticPr fontId="1" type="noConversion"/>
  </si>
  <si>
    <t>B101-1</t>
    <phoneticPr fontId="1" type="noConversion"/>
  </si>
  <si>
    <t>B101-2</t>
  </si>
  <si>
    <t>지능진동제어시스템연구실</t>
    <phoneticPr fontId="1" type="noConversion"/>
  </si>
  <si>
    <t>무인항공시스템연구실</t>
    <phoneticPr fontId="1" type="noConversion"/>
  </si>
  <si>
    <t>온승엽</t>
    <phoneticPr fontId="1" type="noConversion"/>
  </si>
  <si>
    <t>김철기</t>
    <phoneticPr fontId="1" type="noConversion"/>
  </si>
  <si>
    <t>전자 및 나노회로 실험실</t>
    <phoneticPr fontId="1" type="noConversion"/>
  </si>
  <si>
    <t>정기간행물실</t>
    <phoneticPr fontId="1" type="noConversion"/>
  </si>
  <si>
    <t>창고(입학관리팀)</t>
    <phoneticPr fontId="1" type="noConversion"/>
  </si>
  <si>
    <t>총무팀/재무팀</t>
    <phoneticPr fontId="1" type="noConversion"/>
  </si>
  <si>
    <t>학생휴게실</t>
    <phoneticPr fontId="1" type="noConversion"/>
  </si>
  <si>
    <t>스터디룸(1)</t>
    <phoneticPr fontId="1" type="noConversion"/>
  </si>
  <si>
    <t>스터디룸(2)</t>
    <phoneticPr fontId="1" type="noConversion"/>
  </si>
  <si>
    <t>종합상황실</t>
    <phoneticPr fontId="1" type="noConversion"/>
  </si>
  <si>
    <t>행정사무실</t>
    <phoneticPr fontId="1" type="noConversion"/>
  </si>
  <si>
    <t>대학행정지원동
(창업보육센타)</t>
    <phoneticPr fontId="1" type="noConversion"/>
  </si>
  <si>
    <t>장대성</t>
    <phoneticPr fontId="1" type="noConversion"/>
  </si>
  <si>
    <t>윤해성</t>
    <phoneticPr fontId="1" type="noConversion"/>
  </si>
  <si>
    <t>길현영</t>
    <phoneticPr fontId="1" type="noConversion"/>
  </si>
  <si>
    <t>김휘양</t>
    <phoneticPr fontId="1" type="noConversion"/>
  </si>
  <si>
    <t>이기영</t>
    <phoneticPr fontId="1" type="noConversion"/>
  </si>
  <si>
    <t>남석우</t>
    <phoneticPr fontId="1" type="noConversion"/>
  </si>
  <si>
    <t>김좌겸</t>
    <phoneticPr fontId="1" type="noConversion"/>
  </si>
  <si>
    <t>김지희</t>
    <phoneticPr fontId="1" type="noConversion"/>
  </si>
  <si>
    <t>최기석</t>
    <phoneticPr fontId="1" type="noConversion"/>
  </si>
  <si>
    <t>Daniel Baker/Julian Baker</t>
    <phoneticPr fontId="1" type="noConversion"/>
  </si>
  <si>
    <t>차세대방송미디어기술연구실</t>
    <phoneticPr fontId="1" type="noConversion"/>
  </si>
  <si>
    <t>실험 실습실</t>
    <phoneticPr fontId="1" type="noConversion"/>
  </si>
  <si>
    <t>연계융합전공 실험실습실</t>
    <phoneticPr fontId="1" type="noConversion"/>
  </si>
  <si>
    <t>영상음향공간융합기술연구실</t>
    <phoneticPr fontId="1" type="noConversion"/>
  </si>
  <si>
    <t>㈜소닉티어 오디오</t>
    <phoneticPr fontId="1" type="noConversion"/>
  </si>
  <si>
    <t>영상음향공간융합기술 연구센터장실</t>
    <phoneticPr fontId="1" type="noConversion"/>
  </si>
  <si>
    <t>재료설계실험실(Materials Design Laboratory)</t>
    <phoneticPr fontId="1" type="noConversion"/>
  </si>
  <si>
    <t>대학일자리센터</t>
    <phoneticPr fontId="1" type="noConversion"/>
  </si>
  <si>
    <t>202-2</t>
    <phoneticPr fontId="1" type="noConversion"/>
  </si>
  <si>
    <t>학생복지위원회</t>
    <phoneticPr fontId="1" type="noConversion"/>
  </si>
  <si>
    <t>국선도 수련 동호회</t>
    <phoneticPr fontId="1" type="noConversion"/>
  </si>
  <si>
    <t>2018.4.1</t>
    <phoneticPr fontId="1" type="noConversion"/>
  </si>
  <si>
    <t>회의실</t>
    <phoneticPr fontId="1" type="noConversion"/>
  </si>
  <si>
    <t>민원실</t>
    <phoneticPr fontId="1" type="noConversion"/>
  </si>
  <si>
    <t>경영학부사무실</t>
    <phoneticPr fontId="1" type="noConversion"/>
  </si>
  <si>
    <t>황완식</t>
    <phoneticPr fontId="1" type="noConversion"/>
  </si>
  <si>
    <t>항공교통물류학부사무실</t>
    <phoneticPr fontId="1" type="noConversion"/>
  </si>
  <si>
    <t>공실</t>
    <phoneticPr fontId="1" type="noConversion"/>
  </si>
  <si>
    <t>전지니</t>
    <phoneticPr fontId="1" type="noConversion"/>
  </si>
  <si>
    <t>송미경</t>
    <phoneticPr fontId="1" type="noConversion"/>
  </si>
  <si>
    <t>브라이언마글리아로/마이클버카트</t>
    <phoneticPr fontId="1" type="noConversion"/>
  </si>
  <si>
    <t>항공운항학과/인문자연학부 사무실</t>
    <phoneticPr fontId="1" type="noConversion"/>
  </si>
  <si>
    <t>메이커스페이스</t>
    <phoneticPr fontId="1" type="noConversion"/>
  </si>
  <si>
    <t>오세혁</t>
    <phoneticPr fontId="1" type="noConversion"/>
  </si>
  <si>
    <t>박성우</t>
    <phoneticPr fontId="1" type="noConversion"/>
  </si>
  <si>
    <t>정인권</t>
    <phoneticPr fontId="1" type="noConversion"/>
  </si>
  <si>
    <t>대학건물별 용도 사용현황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</si>
</sst>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 * #,##0_ ;_ * \-#,##0_ ;_ * &quot;-&quot;_ ;_ @_ "/>
    <numFmt numFmtId="177" formatCode="0.0_ "/>
    <numFmt numFmtId="178" formatCode="#,##0_);[Red]\(#,##0\)"/>
    <numFmt numFmtId="179" formatCode="_ * #,##0.0_ ;_ * \-#,##0.0_ ;_ * &quot;-&quot;_ ;_ @_ "/>
    <numFmt numFmtId="180" formatCode="0.00_ "/>
    <numFmt numFmtId="181" formatCode="#,##0.00_);[Red]\(#,##0.00\)"/>
    <numFmt numFmtId="182" formatCode="_ * #,##0.00_ ;_ * \-#,##0.00_ ;_ * &quot;-&quot;_ ;_ @_ "/>
  </numFmts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1"/>
      <name val="돋움"/>
      <family val="3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176" fontId="2" fillId="0" borderId="0" applyFont="0" applyFill="0" applyBorder="0" applyAlignment="0" applyProtection="0"/>
    <xf numFmtId="0" fontId="3" fillId="0" borderId="0">
      <alignment vertical="center"/>
    </xf>
    <xf numFmtId="176" fontId="2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0" fontId="14" fillId="0" borderId="0"/>
  </cellStyleXfs>
  <cellXfs count="20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3" borderId="0" xfId="0" applyFill="1">
      <alignment vertical="center"/>
    </xf>
    <xf numFmtId="0" fontId="0" fillId="4" borderId="0" xfId="0" applyFill="1">
      <alignment vertical="center"/>
    </xf>
    <xf numFmtId="181" fontId="4" fillId="0" borderId="1" xfId="0" applyNumberFormat="1" applyFont="1" applyFill="1" applyBorder="1">
      <alignment vertical="center"/>
    </xf>
    <xf numFmtId="181" fontId="4" fillId="0" borderId="1" xfId="1" applyNumberFormat="1" applyFont="1" applyFill="1" applyBorder="1" applyAlignment="1" applyProtection="1">
      <alignment vertical="center"/>
      <protection locked="0"/>
    </xf>
    <xf numFmtId="181" fontId="4" fillId="4" borderId="1" xfId="0" applyNumberFormat="1" applyFont="1" applyFill="1" applyBorder="1">
      <alignment vertical="center"/>
    </xf>
    <xf numFmtId="181" fontId="4" fillId="4" borderId="1" xfId="1" applyNumberFormat="1" applyFont="1" applyFill="1" applyBorder="1" applyAlignment="1" applyProtection="1">
      <alignment vertical="center"/>
      <protection locked="0"/>
    </xf>
    <xf numFmtId="181" fontId="4" fillId="0" borderId="0" xfId="0" applyNumberFormat="1" applyFont="1" applyFill="1">
      <alignment vertical="center"/>
    </xf>
    <xf numFmtId="181" fontId="4" fillId="0" borderId="1" xfId="1" applyNumberFormat="1" applyFont="1" applyFill="1" applyBorder="1" applyAlignment="1" applyProtection="1">
      <alignment horizontal="right" vertical="center"/>
      <protection locked="0"/>
    </xf>
    <xf numFmtId="181" fontId="4" fillId="0" borderId="2" xfId="0" applyNumberFormat="1" applyFont="1" applyFill="1" applyBorder="1">
      <alignment vertical="center"/>
    </xf>
    <xf numFmtId="181" fontId="4" fillId="3" borderId="1" xfId="1" applyNumberFormat="1" applyFont="1" applyFill="1" applyBorder="1" applyAlignment="1" applyProtection="1">
      <alignment vertical="center"/>
      <protection locked="0"/>
    </xf>
    <xf numFmtId="181" fontId="4" fillId="3" borderId="1" xfId="0" applyNumberFormat="1" applyFont="1" applyFill="1" applyBorder="1">
      <alignment vertical="center"/>
    </xf>
    <xf numFmtId="181" fontId="4" fillId="0" borderId="1" xfId="1" applyNumberFormat="1" applyFont="1" applyFill="1" applyBorder="1" applyAlignment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  <protection locked="0"/>
    </xf>
    <xf numFmtId="49" fontId="8" fillId="0" borderId="1" xfId="0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9" fontId="4" fillId="0" borderId="0" xfId="0" applyNumberFormat="1" applyFont="1" applyFill="1">
      <alignment vertical="center"/>
    </xf>
    <xf numFmtId="0" fontId="8" fillId="4" borderId="1" xfId="0" applyFont="1" applyFill="1" applyBorder="1" applyAlignment="1">
      <alignment horizontal="center" vertical="center"/>
    </xf>
    <xf numFmtId="181" fontId="10" fillId="0" borderId="1" xfId="0" applyNumberFormat="1" applyFont="1" applyFill="1" applyBorder="1">
      <alignment vertical="center"/>
    </xf>
    <xf numFmtId="181" fontId="10" fillId="0" borderId="1" xfId="1" applyNumberFormat="1" applyFont="1" applyFill="1" applyBorder="1" applyAlignment="1" applyProtection="1">
      <alignment vertical="center"/>
      <protection locked="0"/>
    </xf>
    <xf numFmtId="0" fontId="11" fillId="0" borderId="0" xfId="0" applyFont="1" applyFill="1">
      <alignment vertical="center"/>
    </xf>
    <xf numFmtId="181" fontId="4" fillId="0" borderId="1" xfId="0" applyNumberFormat="1" applyFont="1" applyFill="1" applyBorder="1" applyAlignment="1">
      <alignment vertical="center"/>
    </xf>
    <xf numFmtId="181" fontId="4" fillId="4" borderId="10" xfId="1" applyNumberFormat="1" applyFont="1" applyFill="1" applyBorder="1" applyAlignment="1" applyProtection="1">
      <alignment vertical="center"/>
      <protection locked="0"/>
    </xf>
    <xf numFmtId="0" fontId="0" fillId="0" borderId="0" xfId="0" applyFont="1" applyFill="1">
      <alignment vertical="center"/>
    </xf>
    <xf numFmtId="181" fontId="4" fillId="5" borderId="1" xfId="1" applyNumberFormat="1" applyFont="1" applyFill="1" applyBorder="1" applyAlignment="1" applyProtection="1">
      <alignment vertical="center"/>
      <protection locked="0"/>
    </xf>
    <xf numFmtId="181" fontId="4" fillId="5" borderId="1" xfId="0" applyNumberFormat="1" applyFont="1" applyFill="1" applyBorder="1">
      <alignment vertical="center"/>
    </xf>
    <xf numFmtId="181" fontId="4" fillId="5" borderId="0" xfId="0" applyNumberFormat="1" applyFont="1" applyFill="1">
      <alignment vertical="center"/>
    </xf>
    <xf numFmtId="10" fontId="4" fillId="0" borderId="1" xfId="4" applyNumberFormat="1" applyFont="1" applyFill="1" applyBorder="1">
      <alignment vertical="center"/>
    </xf>
    <xf numFmtId="10" fontId="4" fillId="4" borderId="1" xfId="4" applyNumberFormat="1" applyFont="1" applyFill="1" applyBorder="1">
      <alignment vertical="center"/>
    </xf>
    <xf numFmtId="182" fontId="12" fillId="0" borderId="0" xfId="1" applyNumberFormat="1" applyFont="1" applyFill="1" applyAlignment="1">
      <alignment vertical="center"/>
    </xf>
    <xf numFmtId="182" fontId="12" fillId="0" borderId="1" xfId="1" applyNumberFormat="1" applyFont="1" applyFill="1" applyBorder="1" applyAlignment="1">
      <alignment vertical="center"/>
    </xf>
    <xf numFmtId="182" fontId="12" fillId="4" borderId="1" xfId="1" applyNumberFormat="1" applyFont="1" applyFill="1" applyBorder="1" applyAlignment="1">
      <alignment vertical="center"/>
    </xf>
    <xf numFmtId="10" fontId="4" fillId="0" borderId="1" xfId="0" applyNumberFormat="1" applyFont="1" applyFill="1" applyBorder="1">
      <alignment vertical="center"/>
    </xf>
    <xf numFmtId="10" fontId="4" fillId="4" borderId="1" xfId="0" applyNumberFormat="1" applyFont="1" applyFill="1" applyBorder="1">
      <alignment vertical="center"/>
    </xf>
    <xf numFmtId="0" fontId="4" fillId="3" borderId="1" xfId="0" applyFont="1" applyFill="1" applyBorder="1">
      <alignment vertical="center"/>
    </xf>
    <xf numFmtId="182" fontId="12" fillId="3" borderId="1" xfId="1" applyNumberFormat="1" applyFont="1" applyFill="1" applyBorder="1" applyAlignment="1">
      <alignment vertical="center"/>
    </xf>
    <xf numFmtId="10" fontId="4" fillId="3" borderId="1" xfId="0" applyNumberFormat="1" applyFont="1" applyFill="1" applyBorder="1">
      <alignment vertical="center"/>
    </xf>
    <xf numFmtId="10" fontId="4" fillId="3" borderId="1" xfId="4" applyNumberFormat="1" applyFont="1" applyFill="1" applyBorder="1">
      <alignment vertical="center"/>
    </xf>
    <xf numFmtId="181" fontId="4" fillId="6" borderId="1" xfId="0" applyNumberFormat="1" applyFont="1" applyFill="1" applyBorder="1">
      <alignment vertical="center"/>
    </xf>
    <xf numFmtId="181" fontId="4" fillId="6" borderId="1" xfId="1" applyNumberFormat="1" applyFont="1" applyFill="1" applyBorder="1" applyAlignment="1">
      <alignment vertical="center"/>
    </xf>
    <xf numFmtId="181" fontId="4" fillId="7" borderId="1" xfId="0" applyNumberFormat="1" applyFont="1" applyFill="1" applyBorder="1">
      <alignment vertical="center"/>
    </xf>
    <xf numFmtId="0" fontId="4" fillId="8" borderId="10" xfId="0" applyFont="1" applyFill="1" applyBorder="1" applyAlignment="1" applyProtection="1">
      <alignment horizontal="center" vertical="center"/>
      <protection locked="0"/>
    </xf>
    <xf numFmtId="0" fontId="4" fillId="8" borderId="1" xfId="0" applyFont="1" applyFill="1" applyBorder="1" applyAlignment="1" applyProtection="1">
      <alignment horizontal="center" vertical="center"/>
      <protection locked="0"/>
    </xf>
    <xf numFmtId="10" fontId="4" fillId="8" borderId="1" xfId="4" applyNumberFormat="1" applyFont="1" applyFill="1" applyBorder="1" applyAlignment="1" applyProtection="1">
      <alignment vertical="center"/>
      <protection locked="0"/>
    </xf>
    <xf numFmtId="0" fontId="4" fillId="8" borderId="1" xfId="0" applyFont="1" applyFill="1" applyBorder="1">
      <alignment vertical="center"/>
    </xf>
    <xf numFmtId="182" fontId="12" fillId="8" borderId="1" xfId="1" applyNumberFormat="1" applyFont="1" applyFill="1" applyBorder="1" applyAlignment="1">
      <alignment vertical="center"/>
    </xf>
    <xf numFmtId="181" fontId="4" fillId="8" borderId="1" xfId="1" applyNumberFormat="1" applyFont="1" applyFill="1" applyBorder="1" applyAlignment="1" applyProtection="1">
      <alignment vertical="center"/>
      <protection locked="0"/>
    </xf>
    <xf numFmtId="181" fontId="4" fillId="7" borderId="1" xfId="1" applyNumberFormat="1" applyFont="1" applyFill="1" applyBorder="1" applyAlignment="1" applyProtection="1">
      <alignment vertical="center"/>
      <protection locked="0"/>
    </xf>
    <xf numFmtId="0" fontId="4" fillId="8" borderId="2" xfId="0" applyFont="1" applyFill="1" applyBorder="1" applyAlignment="1" applyProtection="1">
      <alignment horizontal="center" vertical="center"/>
      <protection locked="0"/>
    </xf>
    <xf numFmtId="182" fontId="13" fillId="8" borderId="1" xfId="1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>
      <alignment vertical="center"/>
    </xf>
    <xf numFmtId="0" fontId="12" fillId="4" borderId="1" xfId="0" applyFont="1" applyFill="1" applyBorder="1">
      <alignment vertical="center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181" fontId="12" fillId="3" borderId="1" xfId="1" applyNumberFormat="1" applyFont="1" applyFill="1" applyBorder="1" applyAlignment="1" applyProtection="1">
      <alignment vertical="center"/>
      <protection locked="0"/>
    </xf>
    <xf numFmtId="10" fontId="12" fillId="3" borderId="1" xfId="4" applyNumberFormat="1" applyFont="1" applyFill="1" applyBorder="1">
      <alignment vertical="center"/>
    </xf>
    <xf numFmtId="181" fontId="12" fillId="7" borderId="1" xfId="1" applyNumberFormat="1" applyFont="1" applyFill="1" applyBorder="1" applyAlignment="1" applyProtection="1">
      <alignment vertical="center"/>
      <protection locked="0"/>
    </xf>
    <xf numFmtId="0" fontId="12" fillId="3" borderId="1" xfId="0" applyFont="1" applyFill="1" applyBorder="1">
      <alignment vertical="center"/>
    </xf>
    <xf numFmtId="0" fontId="12" fillId="8" borderId="1" xfId="0" applyFont="1" applyFill="1" applyBorder="1" applyAlignment="1" applyProtection="1">
      <alignment horizontal="center" vertical="center"/>
      <protection locked="0"/>
    </xf>
    <xf numFmtId="10" fontId="12" fillId="8" borderId="1" xfId="4" applyNumberFormat="1" applyFont="1" applyFill="1" applyBorder="1" applyAlignment="1" applyProtection="1">
      <alignment vertical="center"/>
      <protection locked="0"/>
    </xf>
    <xf numFmtId="0" fontId="13" fillId="8" borderId="1" xfId="0" applyFont="1" applyFill="1" applyBorder="1">
      <alignment vertical="center"/>
    </xf>
    <xf numFmtId="181" fontId="12" fillId="8" borderId="1" xfId="1" applyNumberFormat="1" applyFont="1" applyFill="1" applyBorder="1" applyAlignment="1" applyProtection="1">
      <alignment vertical="center"/>
      <protection locked="0"/>
    </xf>
    <xf numFmtId="0" fontId="12" fillId="3" borderId="1" xfId="0" applyFont="1" applyFill="1" applyBorder="1" applyAlignment="1">
      <alignment horizontal="center" vertical="center"/>
    </xf>
    <xf numFmtId="2" fontId="12" fillId="4" borderId="1" xfId="0" applyNumberFormat="1" applyFont="1" applyFill="1" applyBorder="1">
      <alignment vertical="center"/>
    </xf>
    <xf numFmtId="2" fontId="12" fillId="0" borderId="1" xfId="0" applyNumberFormat="1" applyFont="1" applyFill="1" applyBorder="1">
      <alignment vertical="center"/>
    </xf>
    <xf numFmtId="10" fontId="12" fillId="0" borderId="1" xfId="4" applyNumberFormat="1" applyFont="1" applyFill="1" applyBorder="1">
      <alignment vertical="center"/>
    </xf>
    <xf numFmtId="10" fontId="12" fillId="4" borderId="1" xfId="4" applyNumberFormat="1" applyFont="1" applyFill="1" applyBorder="1">
      <alignment vertical="center"/>
    </xf>
    <xf numFmtId="180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81" fontId="12" fillId="3" borderId="1" xfId="0" applyNumberFormat="1" applyFont="1" applyFill="1" applyBorder="1">
      <alignment vertical="center"/>
    </xf>
    <xf numFmtId="0" fontId="12" fillId="5" borderId="1" xfId="0" applyFont="1" applyFill="1" applyBorder="1" applyAlignment="1">
      <alignment horizontal="center" vertical="center"/>
    </xf>
    <xf numFmtId="0" fontId="12" fillId="5" borderId="1" xfId="0" applyFont="1" applyFill="1" applyBorder="1">
      <alignment vertical="center"/>
    </xf>
    <xf numFmtId="0" fontId="4" fillId="5" borderId="1" xfId="0" applyFont="1" applyFill="1" applyBorder="1" applyAlignment="1">
      <alignment horizontal="center" vertical="center"/>
    </xf>
    <xf numFmtId="181" fontId="4" fillId="5" borderId="1" xfId="1" applyNumberFormat="1" applyFont="1" applyFill="1" applyBorder="1" applyAlignment="1">
      <alignment vertical="center"/>
    </xf>
    <xf numFmtId="0" fontId="4" fillId="5" borderId="2" xfId="0" applyFont="1" applyFill="1" applyBorder="1" applyAlignment="1">
      <alignment horizontal="center" vertical="center"/>
    </xf>
    <xf numFmtId="181" fontId="0" fillId="0" borderId="0" xfId="0" applyNumberFormat="1" applyFill="1">
      <alignment vertical="center"/>
    </xf>
    <xf numFmtId="0" fontId="5" fillId="0" borderId="0" xfId="0" applyFont="1" applyFill="1" applyBorder="1" applyAlignment="1">
      <alignment horizontal="center" vertical="center"/>
    </xf>
    <xf numFmtId="178" fontId="8" fillId="0" borderId="2" xfId="0" applyNumberFormat="1" applyFont="1" applyFill="1" applyBorder="1" applyAlignment="1">
      <alignment horizontal="center" vertical="center"/>
    </xf>
    <xf numFmtId="178" fontId="8" fillId="4" borderId="2" xfId="0" applyNumberFormat="1" applyFont="1" applyFill="1" applyBorder="1" applyAlignment="1">
      <alignment horizontal="center" vertical="center"/>
    </xf>
    <xf numFmtId="178" fontId="8" fillId="5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8" fillId="5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12" fillId="8" borderId="2" xfId="0" applyFont="1" applyFill="1" applyBorder="1" applyAlignment="1" applyProtection="1">
      <alignment horizontal="center" vertical="center"/>
      <protection locked="0"/>
    </xf>
    <xf numFmtId="0" fontId="4" fillId="6" borderId="2" xfId="0" applyFont="1" applyFill="1" applyBorder="1" applyAlignment="1">
      <alignment horizontal="center" vertical="center"/>
    </xf>
    <xf numFmtId="178" fontId="7" fillId="5" borderId="2" xfId="0" applyNumberFormat="1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 wrapText="1"/>
    </xf>
    <xf numFmtId="178" fontId="9" fillId="4" borderId="2" xfId="0" applyNumberFormat="1" applyFont="1" applyFill="1" applyBorder="1" applyAlignment="1">
      <alignment horizontal="center" vertical="center"/>
    </xf>
    <xf numFmtId="178" fontId="8" fillId="4" borderId="12" xfId="0" applyNumberFormat="1" applyFont="1" applyFill="1" applyBorder="1" applyAlignment="1">
      <alignment horizontal="center" vertical="center"/>
    </xf>
    <xf numFmtId="178" fontId="8" fillId="3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178" fontId="6" fillId="0" borderId="2" xfId="0" applyNumberFormat="1" applyFont="1" applyFill="1" applyBorder="1" applyAlignment="1">
      <alignment horizontal="center" vertical="center"/>
    </xf>
    <xf numFmtId="178" fontId="7" fillId="0" borderId="2" xfId="0" applyNumberFormat="1" applyFont="1" applyFill="1" applyBorder="1" applyAlignment="1">
      <alignment horizontal="center" vertical="center"/>
    </xf>
    <xf numFmtId="178" fontId="12" fillId="4" borderId="2" xfId="0" applyNumberFormat="1" applyFont="1" applyFill="1" applyBorder="1" applyAlignment="1">
      <alignment horizontal="center" vertical="center"/>
    </xf>
    <xf numFmtId="178" fontId="12" fillId="3" borderId="2" xfId="0" applyNumberFormat="1" applyFont="1" applyFill="1" applyBorder="1" applyAlignment="1">
      <alignment horizontal="center" vertical="center"/>
    </xf>
    <xf numFmtId="178" fontId="4" fillId="4" borderId="2" xfId="0" applyNumberFormat="1" applyFont="1" applyFill="1" applyBorder="1" applyAlignment="1">
      <alignment horizontal="center" vertical="center"/>
    </xf>
    <xf numFmtId="178" fontId="4" fillId="3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81" fontId="4" fillId="0" borderId="1" xfId="0" applyNumberFormat="1" applyFont="1" applyFill="1" applyBorder="1">
      <alignment vertical="center"/>
    </xf>
    <xf numFmtId="181" fontId="4" fillId="0" borderId="1" xfId="1" applyNumberFormat="1" applyFont="1" applyFill="1" applyBorder="1" applyAlignment="1" applyProtection="1">
      <alignment vertical="center"/>
      <protection locked="0"/>
    </xf>
    <xf numFmtId="181" fontId="4" fillId="4" borderId="1" xfId="0" applyNumberFormat="1" applyFont="1" applyFill="1" applyBorder="1">
      <alignment vertical="center"/>
    </xf>
    <xf numFmtId="181" fontId="4" fillId="4" borderId="1" xfId="1" applyNumberFormat="1" applyFont="1" applyFill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181" fontId="4" fillId="5" borderId="1" xfId="1" applyNumberFormat="1" applyFont="1" applyFill="1" applyBorder="1" applyAlignment="1" applyProtection="1">
      <alignment vertical="center"/>
      <protection locked="0"/>
    </xf>
    <xf numFmtId="181" fontId="4" fillId="5" borderId="1" xfId="0" applyNumberFormat="1" applyFont="1" applyFill="1" applyBorder="1">
      <alignment vertical="center"/>
    </xf>
    <xf numFmtId="182" fontId="12" fillId="0" borderId="1" xfId="1" applyNumberFormat="1" applyFont="1" applyFill="1" applyBorder="1" applyAlignment="1">
      <alignment vertical="center"/>
    </xf>
    <xf numFmtId="182" fontId="12" fillId="4" borderId="1" xfId="1" applyNumberFormat="1" applyFont="1" applyFill="1" applyBorder="1" applyAlignment="1">
      <alignment vertical="center"/>
    </xf>
    <xf numFmtId="178" fontId="8" fillId="0" borderId="2" xfId="0" applyNumberFormat="1" applyFont="1" applyFill="1" applyBorder="1" applyAlignment="1">
      <alignment horizontal="center" vertical="center"/>
    </xf>
    <xf numFmtId="178" fontId="8" fillId="4" borderId="2" xfId="0" applyNumberFormat="1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2" fontId="12" fillId="0" borderId="1" xfId="0" applyNumberFormat="1" applyFont="1" applyFill="1" applyBorder="1" applyAlignment="1">
      <alignment vertical="center"/>
    </xf>
    <xf numFmtId="178" fontId="8" fillId="0" borderId="1" xfId="0" applyNumberFormat="1" applyFont="1" applyFill="1" applyBorder="1" applyAlignment="1">
      <alignment horizontal="center" vertical="center"/>
    </xf>
    <xf numFmtId="178" fontId="8" fillId="4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178" fontId="7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/>
    </xf>
    <xf numFmtId="178" fontId="8" fillId="3" borderId="1" xfId="0" applyNumberFormat="1" applyFont="1" applyFill="1" applyBorder="1" applyAlignment="1">
      <alignment horizontal="center" vertical="center"/>
    </xf>
    <xf numFmtId="178" fontId="12" fillId="4" borderId="1" xfId="0" applyNumberFormat="1" applyFont="1" applyFill="1" applyBorder="1" applyAlignment="1">
      <alignment horizontal="center" vertical="center"/>
    </xf>
    <xf numFmtId="178" fontId="12" fillId="3" borderId="1" xfId="0" applyNumberFormat="1" applyFont="1" applyFill="1" applyBorder="1" applyAlignment="1">
      <alignment horizontal="center" vertical="center"/>
    </xf>
    <xf numFmtId="178" fontId="4" fillId="4" borderId="1" xfId="0" applyNumberFormat="1" applyFont="1" applyFill="1" applyBorder="1" applyAlignment="1">
      <alignment horizontal="center" vertical="center"/>
    </xf>
    <xf numFmtId="178" fontId="4" fillId="3" borderId="1" xfId="0" applyNumberFormat="1" applyFont="1" applyFill="1" applyBorder="1" applyAlignment="1">
      <alignment horizontal="center" vertical="center"/>
    </xf>
    <xf numFmtId="181" fontId="0" fillId="0" borderId="0" xfId="0" applyNumberFormat="1" applyFont="1" applyFill="1">
      <alignment vertical="center"/>
    </xf>
    <xf numFmtId="178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78" fontId="8" fillId="0" borderId="2" xfId="0" applyNumberFormat="1" applyFont="1" applyFill="1" applyBorder="1" applyAlignment="1">
      <alignment horizontal="center" vertical="center"/>
    </xf>
    <xf numFmtId="178" fontId="8" fillId="0" borderId="2" xfId="0" applyNumberFormat="1" applyFont="1" applyFill="1" applyBorder="1" applyAlignment="1">
      <alignment horizontal="center" vertical="center"/>
    </xf>
    <xf numFmtId="178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8" fontId="8" fillId="5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8" fontId="8" fillId="0" borderId="2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 applyProtection="1">
      <alignment vertical="center"/>
      <protection locked="0"/>
    </xf>
    <xf numFmtId="0" fontId="4" fillId="0" borderId="7" xfId="0" applyFont="1" applyFill="1" applyBorder="1" applyAlignment="1" applyProtection="1">
      <alignment vertical="center"/>
      <protection locked="0"/>
    </xf>
    <xf numFmtId="0" fontId="4" fillId="0" borderId="10" xfId="0" applyFont="1" applyFill="1" applyBorder="1" applyAlignment="1" applyProtection="1">
      <alignment vertical="center" wrapText="1"/>
      <protection locked="0"/>
    </xf>
    <xf numFmtId="0" fontId="12" fillId="0" borderId="10" xfId="0" applyFont="1" applyFill="1" applyBorder="1" applyAlignment="1">
      <alignment vertical="center"/>
    </xf>
    <xf numFmtId="178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82" fontId="12" fillId="2" borderId="1" xfId="1" applyNumberFormat="1" applyFont="1" applyFill="1" applyBorder="1" applyAlignment="1">
      <alignment horizontal="center" vertical="center" wrapText="1"/>
    </xf>
    <xf numFmtId="182" fontId="12" fillId="2" borderId="1" xfId="1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6" borderId="3" xfId="0" applyFont="1" applyFill="1" applyBorder="1" applyAlignment="1" applyProtection="1">
      <alignment horizontal="center" vertical="center"/>
      <protection locked="0"/>
    </xf>
    <xf numFmtId="0" fontId="4" fillId="6" borderId="2" xfId="0" applyFont="1" applyFill="1" applyBorder="1" applyAlignment="1" applyProtection="1">
      <alignment horizontal="center" vertical="center"/>
      <protection locked="0"/>
    </xf>
  </cellXfs>
  <cellStyles count="6">
    <cellStyle name="백분율" xfId="4" builtinId="5"/>
    <cellStyle name="쉼표 [0]" xfId="1" builtinId="6"/>
    <cellStyle name="쉼표 [0] 2" xfId="3"/>
    <cellStyle name="표준" xfId="0" builtinId="0"/>
    <cellStyle name="표준 2" xfId="2"/>
    <cellStyle name="표준 3" xfId="5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D1221"/>
  <sheetViews>
    <sheetView tabSelected="1" view="pageBreakPreview" zoomScale="90" zoomScaleNormal="70" zoomScaleSheetLayoutView="90" workbookViewId="0">
      <pane ySplit="5" topLeftCell="A6" activePane="bottomLeft" state="frozen"/>
      <selection pane="bottomLeft" activeCell="C14" sqref="C14"/>
    </sheetView>
  </sheetViews>
  <sheetFormatPr defaultRowHeight="16.5" x14ac:dyDescent="0.15"/>
  <cols>
    <col min="1" max="1" width="13.33203125" style="2" customWidth="1"/>
    <col min="2" max="2" width="13" style="2" customWidth="1"/>
    <col min="3" max="3" width="30.44140625" style="2" customWidth="1"/>
    <col min="4" max="4" width="11.44140625" style="2" customWidth="1"/>
    <col min="5" max="25" width="8.77734375" style="1" customWidth="1"/>
    <col min="26" max="26" width="10.44140625" style="1" customWidth="1"/>
    <col min="27" max="27" width="9.6640625" style="1" bestFit="1" customWidth="1"/>
    <col min="28" max="28" width="9" style="43" bestFit="1" customWidth="1"/>
    <col min="29" max="29" width="8.88671875" style="1"/>
    <col min="30" max="30" width="9.44140625" style="1" bestFit="1" customWidth="1"/>
    <col min="31" max="16384" width="8.88671875" style="1"/>
  </cols>
  <sheetData>
    <row r="1" spans="1:28" ht="38.25" x14ac:dyDescent="0.15">
      <c r="A1" s="179" t="s">
        <v>1114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5"/>
    </row>
    <row r="2" spans="1:28" ht="13.5" customHeight="1" x14ac:dyDescent="0.15">
      <c r="A2" s="16"/>
      <c r="B2" s="16"/>
      <c r="C2" s="92"/>
      <c r="D2" s="92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91" t="s">
        <v>1099</v>
      </c>
      <c r="Y2" s="191"/>
      <c r="Z2" s="191"/>
      <c r="AA2" s="191"/>
      <c r="AB2" s="191"/>
    </row>
    <row r="3" spans="1:28" s="2" customFormat="1" ht="35.25" customHeight="1" x14ac:dyDescent="0.15">
      <c r="A3" s="182" t="s">
        <v>7</v>
      </c>
      <c r="B3" s="182" t="s">
        <v>8</v>
      </c>
      <c r="C3" s="182" t="s">
        <v>975</v>
      </c>
      <c r="D3" s="188" t="s">
        <v>696</v>
      </c>
      <c r="E3" s="180" t="s">
        <v>1003</v>
      </c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5"/>
      <c r="S3" s="180" t="s">
        <v>100</v>
      </c>
      <c r="T3" s="181"/>
      <c r="U3" s="181"/>
      <c r="V3" s="181"/>
      <c r="W3" s="185"/>
      <c r="X3" s="182" t="s">
        <v>23</v>
      </c>
      <c r="Y3" s="182" t="s">
        <v>329</v>
      </c>
      <c r="Z3" s="192" t="s">
        <v>24</v>
      </c>
      <c r="AA3" s="193" t="s">
        <v>676</v>
      </c>
      <c r="AB3" s="194" t="s">
        <v>677</v>
      </c>
    </row>
    <row r="4" spans="1:28" s="2" customFormat="1" ht="21.75" customHeight="1" x14ac:dyDescent="0.15">
      <c r="A4" s="183"/>
      <c r="B4" s="183"/>
      <c r="C4" s="183"/>
      <c r="D4" s="189"/>
      <c r="E4" s="180" t="s">
        <v>97</v>
      </c>
      <c r="F4" s="181"/>
      <c r="G4" s="181"/>
      <c r="H4" s="181"/>
      <c r="I4" s="181"/>
      <c r="J4" s="181"/>
      <c r="K4" s="181"/>
      <c r="L4" s="181"/>
      <c r="M4" s="180" t="s">
        <v>98</v>
      </c>
      <c r="N4" s="181"/>
      <c r="O4" s="185"/>
      <c r="P4" s="180" t="s">
        <v>99</v>
      </c>
      <c r="Q4" s="181"/>
      <c r="R4" s="185"/>
      <c r="S4" s="180" t="s">
        <v>101</v>
      </c>
      <c r="T4" s="181"/>
      <c r="U4" s="180" t="s">
        <v>102</v>
      </c>
      <c r="V4" s="185"/>
      <c r="W4" s="186" t="s">
        <v>330</v>
      </c>
      <c r="X4" s="183"/>
      <c r="Y4" s="183"/>
      <c r="Z4" s="192"/>
      <c r="AA4" s="192"/>
      <c r="AB4" s="195"/>
    </row>
    <row r="5" spans="1:28" s="2" customFormat="1" ht="22.5" customHeight="1" x14ac:dyDescent="0.15">
      <c r="A5" s="184"/>
      <c r="B5" s="184"/>
      <c r="C5" s="184"/>
      <c r="D5" s="190"/>
      <c r="E5" s="18" t="s">
        <v>12</v>
      </c>
      <c r="F5" s="18" t="s">
        <v>15</v>
      </c>
      <c r="G5" s="18" t="s">
        <v>14</v>
      </c>
      <c r="H5" s="18" t="s">
        <v>13</v>
      </c>
      <c r="I5" s="18" t="s">
        <v>16</v>
      </c>
      <c r="J5" s="18" t="s">
        <v>11</v>
      </c>
      <c r="K5" s="18" t="s">
        <v>9</v>
      </c>
      <c r="L5" s="18" t="s">
        <v>17</v>
      </c>
      <c r="M5" s="18" t="s">
        <v>18</v>
      </c>
      <c r="N5" s="18" t="s">
        <v>19</v>
      </c>
      <c r="O5" s="18" t="s">
        <v>20</v>
      </c>
      <c r="P5" s="19" t="s">
        <v>93</v>
      </c>
      <c r="Q5" s="19" t="s">
        <v>1004</v>
      </c>
      <c r="R5" s="20" t="s">
        <v>94</v>
      </c>
      <c r="S5" s="18" t="s">
        <v>21</v>
      </c>
      <c r="T5" s="18" t="s">
        <v>10</v>
      </c>
      <c r="U5" s="19" t="s">
        <v>95</v>
      </c>
      <c r="V5" s="18" t="s">
        <v>22</v>
      </c>
      <c r="W5" s="187"/>
      <c r="X5" s="184"/>
      <c r="Y5" s="184"/>
      <c r="Z5" s="192"/>
      <c r="AA5" s="192"/>
      <c r="AB5" s="195"/>
    </row>
    <row r="6" spans="1:28" ht="16.5" customHeight="1" x14ac:dyDescent="0.15">
      <c r="A6" s="174" t="s">
        <v>328</v>
      </c>
      <c r="B6" s="124">
        <v>101</v>
      </c>
      <c r="C6" s="136" t="s">
        <v>682</v>
      </c>
      <c r="D6" s="132"/>
      <c r="E6" s="120">
        <v>78.44</v>
      </c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0">
        <f t="shared" ref="Z6" si="0">SUM(E6:X6)</f>
        <v>78.44</v>
      </c>
      <c r="AA6" s="46">
        <f t="shared" ref="AA6:AA37" si="1">Z6/$Z$94</f>
        <v>1.379290941765225E-2</v>
      </c>
      <c r="AB6" s="130">
        <f t="shared" ref="AB6:AB37" si="2">AA6*$Z$95</f>
        <v>27.98719249935818</v>
      </c>
    </row>
    <row r="7" spans="1:28" ht="16.5" customHeight="1" x14ac:dyDescent="0.15">
      <c r="A7" s="174" t="s">
        <v>328</v>
      </c>
      <c r="B7" s="124">
        <v>102</v>
      </c>
      <c r="C7" s="136" t="s">
        <v>682</v>
      </c>
      <c r="D7" s="132"/>
      <c r="E7" s="120">
        <v>78.44</v>
      </c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  <c r="Z7" s="120">
        <f t="shared" ref="Z7:Z20" si="3">SUM(E7:X7)</f>
        <v>78.44</v>
      </c>
      <c r="AA7" s="46">
        <f t="shared" si="1"/>
        <v>1.379290941765225E-2</v>
      </c>
      <c r="AB7" s="130">
        <f t="shared" si="2"/>
        <v>27.98719249935818</v>
      </c>
    </row>
    <row r="8" spans="1:28" ht="16.5" customHeight="1" x14ac:dyDescent="0.15">
      <c r="A8" s="174" t="s">
        <v>328</v>
      </c>
      <c r="B8" s="124">
        <v>103</v>
      </c>
      <c r="C8" s="136" t="s">
        <v>682</v>
      </c>
      <c r="D8" s="132"/>
      <c r="E8" s="120">
        <v>78.44</v>
      </c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U8" s="121"/>
      <c r="V8" s="121"/>
      <c r="W8" s="121"/>
      <c r="X8" s="121"/>
      <c r="Y8" s="121"/>
      <c r="Z8" s="120">
        <f t="shared" si="3"/>
        <v>78.44</v>
      </c>
      <c r="AA8" s="46">
        <f t="shared" si="1"/>
        <v>1.379290941765225E-2</v>
      </c>
      <c r="AB8" s="130">
        <f t="shared" si="2"/>
        <v>27.98719249935818</v>
      </c>
    </row>
    <row r="9" spans="1:28" ht="16.5" customHeight="1" x14ac:dyDescent="0.15">
      <c r="A9" s="174" t="s">
        <v>328</v>
      </c>
      <c r="B9" s="124">
        <v>104</v>
      </c>
      <c r="C9" s="136" t="s">
        <v>682</v>
      </c>
      <c r="D9" s="132"/>
      <c r="E9" s="120">
        <v>79.94</v>
      </c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0">
        <f t="shared" si="3"/>
        <v>79.94</v>
      </c>
      <c r="AA9" s="46">
        <f t="shared" si="1"/>
        <v>1.4056669796623162E-2</v>
      </c>
      <c r="AB9" s="130">
        <f t="shared" si="2"/>
        <v>28.522388684328057</v>
      </c>
    </row>
    <row r="10" spans="1:28" ht="16.5" customHeight="1" x14ac:dyDescent="0.15">
      <c r="A10" s="174" t="s">
        <v>328</v>
      </c>
      <c r="B10" s="124">
        <v>106</v>
      </c>
      <c r="C10" s="136" t="s">
        <v>856</v>
      </c>
      <c r="D10" s="132"/>
      <c r="E10" s="120"/>
      <c r="F10" s="120">
        <v>129.11000000000001</v>
      </c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0">
        <f t="shared" si="3"/>
        <v>129.11000000000001</v>
      </c>
      <c r="AA10" s="46">
        <f t="shared" si="1"/>
        <v>2.2702735019289676E-2</v>
      </c>
      <c r="AB10" s="130">
        <f t="shared" si="2"/>
        <v>46.066119627640681</v>
      </c>
    </row>
    <row r="11" spans="1:28" ht="16.5" customHeight="1" x14ac:dyDescent="0.15">
      <c r="A11" s="174" t="s">
        <v>328</v>
      </c>
      <c r="B11" s="124">
        <v>107</v>
      </c>
      <c r="C11" s="136" t="s">
        <v>682</v>
      </c>
      <c r="D11" s="132"/>
      <c r="E11" s="120">
        <v>63.85</v>
      </c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0">
        <f t="shared" si="3"/>
        <v>63.85</v>
      </c>
      <c r="AA11" s="46">
        <f t="shared" si="1"/>
        <v>1.1227400131528509E-2</v>
      </c>
      <c r="AB11" s="130">
        <f t="shared" si="2"/>
        <v>22.781517606884496</v>
      </c>
    </row>
    <row r="12" spans="1:28" ht="16.5" customHeight="1" x14ac:dyDescent="0.15">
      <c r="A12" s="174" t="s">
        <v>328</v>
      </c>
      <c r="B12" s="124">
        <v>108</v>
      </c>
      <c r="C12" s="136" t="s">
        <v>682</v>
      </c>
      <c r="D12" s="132"/>
      <c r="E12" s="120">
        <v>63.85</v>
      </c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21"/>
      <c r="S12" s="121"/>
      <c r="T12" s="121"/>
      <c r="U12" s="121"/>
      <c r="V12" s="121"/>
      <c r="W12" s="121"/>
      <c r="X12" s="121"/>
      <c r="Y12" s="121"/>
      <c r="Z12" s="120">
        <f t="shared" si="3"/>
        <v>63.85</v>
      </c>
      <c r="AA12" s="46">
        <f t="shared" si="1"/>
        <v>1.1227400131528509E-2</v>
      </c>
      <c r="AB12" s="130">
        <f t="shared" si="2"/>
        <v>22.781517606884496</v>
      </c>
    </row>
    <row r="13" spans="1:28" ht="16.5" customHeight="1" x14ac:dyDescent="0.15">
      <c r="A13" s="174" t="s">
        <v>328</v>
      </c>
      <c r="B13" s="124">
        <v>109</v>
      </c>
      <c r="C13" s="136" t="s">
        <v>682</v>
      </c>
      <c r="D13" s="132"/>
      <c r="E13" s="120">
        <v>63.85</v>
      </c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  <c r="Z13" s="120">
        <f t="shared" si="3"/>
        <v>63.85</v>
      </c>
      <c r="AA13" s="46">
        <f t="shared" si="1"/>
        <v>1.1227400131528509E-2</v>
      </c>
      <c r="AB13" s="130">
        <f t="shared" si="2"/>
        <v>22.781517606884496</v>
      </c>
    </row>
    <row r="14" spans="1:28" ht="16.5" customHeight="1" x14ac:dyDescent="0.15">
      <c r="A14" s="174" t="s">
        <v>328</v>
      </c>
      <c r="B14" s="125">
        <v>110</v>
      </c>
      <c r="C14" s="136" t="s">
        <v>682</v>
      </c>
      <c r="D14" s="126"/>
      <c r="E14" s="120">
        <v>129.11000000000001</v>
      </c>
      <c r="F14" s="120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0">
        <f t="shared" si="3"/>
        <v>129.11000000000001</v>
      </c>
      <c r="AA14" s="46">
        <f t="shared" si="1"/>
        <v>2.2702735019289676E-2</v>
      </c>
      <c r="AB14" s="130">
        <f t="shared" si="2"/>
        <v>46.066119627640681</v>
      </c>
    </row>
    <row r="15" spans="1:28" ht="16.5" customHeight="1" x14ac:dyDescent="0.15">
      <c r="A15" s="174" t="s">
        <v>328</v>
      </c>
      <c r="B15" s="125">
        <v>111</v>
      </c>
      <c r="C15" s="136" t="s">
        <v>682</v>
      </c>
      <c r="D15" s="126"/>
      <c r="E15" s="120">
        <v>127.7</v>
      </c>
      <c r="F15" s="120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0">
        <f t="shared" si="3"/>
        <v>127.7</v>
      </c>
      <c r="AA15" s="46">
        <f t="shared" si="1"/>
        <v>2.2454800263057018E-2</v>
      </c>
      <c r="AB15" s="130">
        <f t="shared" si="2"/>
        <v>45.563035213768991</v>
      </c>
    </row>
    <row r="16" spans="1:28" ht="16.5" customHeight="1" x14ac:dyDescent="0.15">
      <c r="A16" s="174" t="s">
        <v>328</v>
      </c>
      <c r="B16" s="125">
        <v>112</v>
      </c>
      <c r="C16" s="136" t="s">
        <v>682</v>
      </c>
      <c r="D16" s="132"/>
      <c r="E16" s="120">
        <v>129.11000000000001</v>
      </c>
      <c r="F16" s="121"/>
      <c r="G16" s="121"/>
      <c r="H16" s="121"/>
      <c r="I16" s="120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  <c r="Y16" s="121"/>
      <c r="Z16" s="120">
        <f t="shared" si="3"/>
        <v>129.11000000000001</v>
      </c>
      <c r="AA16" s="46">
        <f t="shared" si="1"/>
        <v>2.2702735019289676E-2</v>
      </c>
      <c r="AB16" s="130">
        <f t="shared" si="2"/>
        <v>46.066119627640681</v>
      </c>
    </row>
    <row r="17" spans="1:28" ht="16.5" customHeight="1" x14ac:dyDescent="0.15">
      <c r="A17" s="174" t="s">
        <v>328</v>
      </c>
      <c r="B17" s="124">
        <v>114</v>
      </c>
      <c r="C17" s="136" t="s">
        <v>682</v>
      </c>
      <c r="D17" s="132"/>
      <c r="E17" s="120">
        <v>106.08</v>
      </c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0">
        <f t="shared" si="3"/>
        <v>106.08</v>
      </c>
      <c r="AA17" s="46">
        <f t="shared" si="1"/>
        <v>1.865313400082293E-2</v>
      </c>
      <c r="AB17" s="130">
        <f t="shared" si="2"/>
        <v>37.849074201069804</v>
      </c>
    </row>
    <row r="18" spans="1:28" ht="16.5" customHeight="1" x14ac:dyDescent="0.15">
      <c r="A18" s="174" t="s">
        <v>328</v>
      </c>
      <c r="B18" s="124">
        <v>115</v>
      </c>
      <c r="C18" s="136" t="s">
        <v>682</v>
      </c>
      <c r="D18" s="132"/>
      <c r="E18" s="120">
        <v>104.58</v>
      </c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1"/>
      <c r="T18" s="121"/>
      <c r="U18" s="121"/>
      <c r="V18" s="121"/>
      <c r="W18" s="121"/>
      <c r="X18" s="121"/>
      <c r="Y18" s="121"/>
      <c r="Z18" s="120">
        <f t="shared" si="3"/>
        <v>104.58</v>
      </c>
      <c r="AA18" s="46">
        <f t="shared" si="1"/>
        <v>1.8389373621852018E-2</v>
      </c>
      <c r="AB18" s="130">
        <f t="shared" si="2"/>
        <v>37.313878016099927</v>
      </c>
    </row>
    <row r="19" spans="1:28" ht="16.5" customHeight="1" x14ac:dyDescent="0.15">
      <c r="A19" s="174" t="s">
        <v>328</v>
      </c>
      <c r="B19" s="124">
        <v>116</v>
      </c>
      <c r="C19" s="136" t="s">
        <v>682</v>
      </c>
      <c r="D19" s="132"/>
      <c r="E19" s="120">
        <v>78.44</v>
      </c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0">
        <f t="shared" si="3"/>
        <v>78.44</v>
      </c>
      <c r="AA19" s="46">
        <f t="shared" si="1"/>
        <v>1.379290941765225E-2</v>
      </c>
      <c r="AB19" s="130">
        <f t="shared" si="2"/>
        <v>27.98719249935818</v>
      </c>
    </row>
    <row r="20" spans="1:28" ht="16.5" customHeight="1" x14ac:dyDescent="0.15">
      <c r="A20" s="174" t="s">
        <v>328</v>
      </c>
      <c r="B20" s="124">
        <v>117</v>
      </c>
      <c r="C20" s="136" t="s">
        <v>682</v>
      </c>
      <c r="D20" s="132"/>
      <c r="E20" s="120">
        <v>79.36</v>
      </c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0">
        <f t="shared" si="3"/>
        <v>79.36</v>
      </c>
      <c r="AA20" s="46">
        <f t="shared" si="1"/>
        <v>1.3954682450087743E-2</v>
      </c>
      <c r="AB20" s="130">
        <f t="shared" si="2"/>
        <v>28.315446159473037</v>
      </c>
    </row>
    <row r="21" spans="1:28" x14ac:dyDescent="0.15">
      <c r="A21" s="174" t="s">
        <v>328</v>
      </c>
      <c r="B21" s="137" t="s">
        <v>276</v>
      </c>
      <c r="C21" s="137"/>
      <c r="D21" s="133"/>
      <c r="E21" s="122">
        <f>SUM(E6:E20)</f>
        <v>1261.19</v>
      </c>
      <c r="F21" s="122">
        <f t="shared" ref="F21:Y21" si="4">SUM(F6:F20)</f>
        <v>129.11000000000001</v>
      </c>
      <c r="G21" s="122">
        <f t="shared" si="4"/>
        <v>0</v>
      </c>
      <c r="H21" s="122">
        <f t="shared" si="4"/>
        <v>0</v>
      </c>
      <c r="I21" s="122">
        <f t="shared" si="4"/>
        <v>0</v>
      </c>
      <c r="J21" s="122">
        <f t="shared" si="4"/>
        <v>0</v>
      </c>
      <c r="K21" s="122">
        <f t="shared" si="4"/>
        <v>0</v>
      </c>
      <c r="L21" s="122">
        <f t="shared" si="4"/>
        <v>0</v>
      </c>
      <c r="M21" s="122">
        <f t="shared" si="4"/>
        <v>0</v>
      </c>
      <c r="N21" s="122">
        <f t="shared" si="4"/>
        <v>0</v>
      </c>
      <c r="O21" s="122">
        <f t="shared" si="4"/>
        <v>0</v>
      </c>
      <c r="P21" s="122">
        <f t="shared" si="4"/>
        <v>0</v>
      </c>
      <c r="Q21" s="122">
        <f t="shared" si="4"/>
        <v>0</v>
      </c>
      <c r="R21" s="122">
        <f t="shared" si="4"/>
        <v>0</v>
      </c>
      <c r="S21" s="122">
        <f t="shared" si="4"/>
        <v>0</v>
      </c>
      <c r="T21" s="122">
        <f t="shared" si="4"/>
        <v>0</v>
      </c>
      <c r="U21" s="122">
        <f t="shared" si="4"/>
        <v>0</v>
      </c>
      <c r="V21" s="122">
        <f t="shared" si="4"/>
        <v>0</v>
      </c>
      <c r="W21" s="122">
        <f t="shared" si="4"/>
        <v>0</v>
      </c>
      <c r="X21" s="122">
        <f t="shared" si="4"/>
        <v>0</v>
      </c>
      <c r="Y21" s="122">
        <f t="shared" si="4"/>
        <v>0</v>
      </c>
      <c r="Z21" s="122">
        <f>SUM(Z6:Z20)</f>
        <v>1390.3</v>
      </c>
      <c r="AA21" s="47">
        <f t="shared" si="1"/>
        <v>0.24447070325550641</v>
      </c>
      <c r="AB21" s="131">
        <f t="shared" si="2"/>
        <v>496.05550397574802</v>
      </c>
    </row>
    <row r="22" spans="1:28" ht="16.5" customHeight="1" x14ac:dyDescent="0.15">
      <c r="A22" s="174" t="s">
        <v>328</v>
      </c>
      <c r="B22" s="137" t="s">
        <v>857</v>
      </c>
      <c r="C22" s="137"/>
      <c r="D22" s="133"/>
      <c r="E22" s="122"/>
      <c r="F22" s="122"/>
      <c r="G22" s="122"/>
      <c r="H22" s="122"/>
      <c r="I22" s="122"/>
      <c r="J22" s="122"/>
      <c r="K22" s="122"/>
      <c r="L22" s="122"/>
      <c r="M22" s="122"/>
      <c r="N22" s="122"/>
      <c r="O22" s="122"/>
      <c r="P22" s="122"/>
      <c r="Q22" s="122"/>
      <c r="R22" s="122"/>
      <c r="S22" s="122"/>
      <c r="T22" s="122"/>
      <c r="U22" s="122"/>
      <c r="V22" s="122"/>
      <c r="W22" s="122"/>
      <c r="X22" s="122"/>
      <c r="Y22" s="123">
        <v>538.72</v>
      </c>
      <c r="Z22" s="122">
        <f>SUM(Y23)</f>
        <v>538.72</v>
      </c>
      <c r="AA22" s="47">
        <f t="shared" si="1"/>
        <v>9.4728660906139989E-2</v>
      </c>
      <c r="AB22" s="131">
        <f t="shared" si="2"/>
        <v>192.21392584464866</v>
      </c>
    </row>
    <row r="23" spans="1:28" s="4" customFormat="1" x14ac:dyDescent="0.15">
      <c r="A23" s="174" t="s">
        <v>328</v>
      </c>
      <c r="B23" s="137" t="s">
        <v>858</v>
      </c>
      <c r="C23" s="137"/>
      <c r="D23" s="133"/>
      <c r="E23" s="122">
        <f>SUM(E21:E22)</f>
        <v>1261.19</v>
      </c>
      <c r="F23" s="122">
        <f t="shared" ref="F23:Y23" si="5">SUM(F21:F22)</f>
        <v>129.11000000000001</v>
      </c>
      <c r="G23" s="122">
        <f t="shared" si="5"/>
        <v>0</v>
      </c>
      <c r="H23" s="122">
        <f t="shared" si="5"/>
        <v>0</v>
      </c>
      <c r="I23" s="122">
        <f t="shared" si="5"/>
        <v>0</v>
      </c>
      <c r="J23" s="122">
        <f t="shared" si="5"/>
        <v>0</v>
      </c>
      <c r="K23" s="122">
        <f t="shared" si="5"/>
        <v>0</v>
      </c>
      <c r="L23" s="122">
        <f t="shared" si="5"/>
        <v>0</v>
      </c>
      <c r="M23" s="122">
        <f t="shared" si="5"/>
        <v>0</v>
      </c>
      <c r="N23" s="122">
        <f t="shared" si="5"/>
        <v>0</v>
      </c>
      <c r="O23" s="122">
        <f t="shared" si="5"/>
        <v>0</v>
      </c>
      <c r="P23" s="122">
        <f t="shared" si="5"/>
        <v>0</v>
      </c>
      <c r="Q23" s="122">
        <f t="shared" si="5"/>
        <v>0</v>
      </c>
      <c r="R23" s="122">
        <f t="shared" si="5"/>
        <v>0</v>
      </c>
      <c r="S23" s="122">
        <f t="shared" si="5"/>
        <v>0</v>
      </c>
      <c r="T23" s="122">
        <f t="shared" si="5"/>
        <v>0</v>
      </c>
      <c r="U23" s="122">
        <f t="shared" si="5"/>
        <v>0</v>
      </c>
      <c r="V23" s="122">
        <f t="shared" si="5"/>
        <v>0</v>
      </c>
      <c r="W23" s="122">
        <f t="shared" si="5"/>
        <v>0</v>
      </c>
      <c r="X23" s="122">
        <f t="shared" si="5"/>
        <v>0</v>
      </c>
      <c r="Y23" s="122">
        <f t="shared" si="5"/>
        <v>538.72</v>
      </c>
      <c r="Z23" s="122">
        <f>SUM(Z21:Z22)</f>
        <v>1929.02</v>
      </c>
      <c r="AA23" s="47">
        <f t="shared" si="1"/>
        <v>0.33919936416164642</v>
      </c>
      <c r="AB23" s="131">
        <f t="shared" si="2"/>
        <v>688.26942982039668</v>
      </c>
    </row>
    <row r="24" spans="1:28" ht="16.5" customHeight="1" x14ac:dyDescent="0.15">
      <c r="A24" s="174" t="s">
        <v>328</v>
      </c>
      <c r="B24" s="124">
        <v>201</v>
      </c>
      <c r="C24" s="136" t="s">
        <v>682</v>
      </c>
      <c r="D24" s="157" t="s">
        <v>1024</v>
      </c>
      <c r="E24" s="120">
        <v>65.260000000000005</v>
      </c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0">
        <f t="shared" ref="Z24" si="6">SUM(E24:X24)</f>
        <v>65.260000000000005</v>
      </c>
      <c r="AA24" s="46">
        <f t="shared" si="1"/>
        <v>1.1475334887761167E-2</v>
      </c>
      <c r="AB24" s="130">
        <f t="shared" si="2"/>
        <v>23.284602020756182</v>
      </c>
    </row>
    <row r="25" spans="1:28" ht="16.5" customHeight="1" x14ac:dyDescent="0.15">
      <c r="A25" s="174" t="s">
        <v>328</v>
      </c>
      <c r="B25" s="124">
        <v>202</v>
      </c>
      <c r="C25" s="136" t="s">
        <v>682</v>
      </c>
      <c r="D25" s="157" t="s">
        <v>1024</v>
      </c>
      <c r="E25" s="120">
        <v>63.85</v>
      </c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0">
        <f t="shared" ref="Z25:Z44" si="7">SUM(E25:X25)</f>
        <v>63.85</v>
      </c>
      <c r="AA25" s="46">
        <f t="shared" si="1"/>
        <v>1.1227400131528509E-2</v>
      </c>
      <c r="AB25" s="130">
        <f t="shared" si="2"/>
        <v>22.781517606884496</v>
      </c>
    </row>
    <row r="26" spans="1:28" ht="16.5" customHeight="1" x14ac:dyDescent="0.15">
      <c r="A26" s="174" t="s">
        <v>328</v>
      </c>
      <c r="B26" s="124">
        <v>203</v>
      </c>
      <c r="C26" s="136" t="s">
        <v>741</v>
      </c>
      <c r="D26" s="132"/>
      <c r="E26" s="120"/>
      <c r="F26" s="120">
        <v>88.27</v>
      </c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  <c r="Z26" s="120">
        <f t="shared" si="7"/>
        <v>88.27</v>
      </c>
      <c r="AA26" s="46">
        <f t="shared" si="1"/>
        <v>1.5521419101174962E-2</v>
      </c>
      <c r="AB26" s="130">
        <f t="shared" si="2"/>
        <v>31.494511498194115</v>
      </c>
    </row>
    <row r="27" spans="1:28" ht="16.5" customHeight="1" x14ac:dyDescent="0.15">
      <c r="A27" s="174" t="s">
        <v>328</v>
      </c>
      <c r="B27" s="124" t="s">
        <v>859</v>
      </c>
      <c r="C27" s="148" t="s">
        <v>1012</v>
      </c>
      <c r="D27" s="132"/>
      <c r="E27" s="120"/>
      <c r="F27" s="121"/>
      <c r="G27" s="121"/>
      <c r="H27" s="121"/>
      <c r="I27" s="121"/>
      <c r="J27" s="121"/>
      <c r="K27" s="121"/>
      <c r="L27" s="121"/>
      <c r="M27" s="121"/>
      <c r="N27" s="121"/>
      <c r="O27" s="121"/>
      <c r="P27" s="121"/>
      <c r="Q27" s="121">
        <v>39.44</v>
      </c>
      <c r="R27" s="121"/>
      <c r="S27" s="121"/>
      <c r="T27" s="121"/>
      <c r="U27" s="121"/>
      <c r="V27" s="121"/>
      <c r="W27" s="121"/>
      <c r="X27" s="121"/>
      <c r="Y27" s="121"/>
      <c r="Z27" s="120">
        <f t="shared" si="7"/>
        <v>39.44</v>
      </c>
      <c r="AA27" s="46">
        <f t="shared" si="1"/>
        <v>6.935139564408525E-3</v>
      </c>
      <c r="AB27" s="130">
        <f t="shared" si="2"/>
        <v>14.072091690141338</v>
      </c>
    </row>
    <row r="28" spans="1:28" ht="16.5" customHeight="1" x14ac:dyDescent="0.15">
      <c r="A28" s="174" t="s">
        <v>328</v>
      </c>
      <c r="B28" s="125">
        <v>204</v>
      </c>
      <c r="C28" s="125" t="s">
        <v>860</v>
      </c>
      <c r="D28" s="126"/>
      <c r="E28" s="120"/>
      <c r="F28" s="120">
        <v>129.11000000000001</v>
      </c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0">
        <f t="shared" si="7"/>
        <v>129.11000000000001</v>
      </c>
      <c r="AA28" s="46">
        <f t="shared" si="1"/>
        <v>2.2702735019289676E-2</v>
      </c>
      <c r="AB28" s="130">
        <f t="shared" si="2"/>
        <v>46.066119627640681</v>
      </c>
    </row>
    <row r="29" spans="1:28" ht="16.5" customHeight="1" x14ac:dyDescent="0.15">
      <c r="A29" s="174" t="s">
        <v>328</v>
      </c>
      <c r="B29" s="125">
        <v>206</v>
      </c>
      <c r="C29" s="136" t="s">
        <v>682</v>
      </c>
      <c r="D29" s="132"/>
      <c r="E29" s="120">
        <v>79.94</v>
      </c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0">
        <f t="shared" si="7"/>
        <v>79.94</v>
      </c>
      <c r="AA29" s="46">
        <f t="shared" si="1"/>
        <v>1.4056669796623162E-2</v>
      </c>
      <c r="AB29" s="130">
        <f t="shared" si="2"/>
        <v>28.522388684328057</v>
      </c>
    </row>
    <row r="30" spans="1:28" ht="16.5" customHeight="1" x14ac:dyDescent="0.15">
      <c r="A30" s="174" t="s">
        <v>328</v>
      </c>
      <c r="B30" s="125">
        <v>208</v>
      </c>
      <c r="C30" s="136" t="s">
        <v>682</v>
      </c>
      <c r="D30" s="132"/>
      <c r="E30" s="120">
        <v>78.44</v>
      </c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0">
        <f t="shared" si="7"/>
        <v>78.44</v>
      </c>
      <c r="AA30" s="46">
        <f t="shared" si="1"/>
        <v>1.379290941765225E-2</v>
      </c>
      <c r="AB30" s="130">
        <f t="shared" si="2"/>
        <v>27.98719249935818</v>
      </c>
    </row>
    <row r="31" spans="1:28" ht="16.5" customHeight="1" x14ac:dyDescent="0.15">
      <c r="A31" s="174" t="s">
        <v>328</v>
      </c>
      <c r="B31" s="125">
        <v>211</v>
      </c>
      <c r="C31" s="136" t="s">
        <v>682</v>
      </c>
      <c r="D31" s="132"/>
      <c r="E31" s="120">
        <v>78.44</v>
      </c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1"/>
      <c r="Z31" s="120">
        <f t="shared" si="7"/>
        <v>78.44</v>
      </c>
      <c r="AA31" s="46">
        <f t="shared" si="1"/>
        <v>1.379290941765225E-2</v>
      </c>
      <c r="AB31" s="130">
        <f t="shared" si="2"/>
        <v>27.98719249935818</v>
      </c>
    </row>
    <row r="32" spans="1:28" ht="16.5" customHeight="1" x14ac:dyDescent="0.15">
      <c r="A32" s="174" t="s">
        <v>328</v>
      </c>
      <c r="B32" s="125">
        <v>214</v>
      </c>
      <c r="C32" s="125" t="s">
        <v>993</v>
      </c>
      <c r="D32" s="126"/>
      <c r="E32" s="120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0">
        <v>26.15</v>
      </c>
      <c r="R32" s="120"/>
      <c r="S32" s="121"/>
      <c r="T32" s="121"/>
      <c r="U32" s="121"/>
      <c r="V32" s="121"/>
      <c r="W32" s="121"/>
      <c r="X32" s="121"/>
      <c r="Y32" s="121"/>
      <c r="Z32" s="120">
        <f t="shared" si="7"/>
        <v>26.15</v>
      </c>
      <c r="AA32" s="46">
        <f t="shared" si="1"/>
        <v>4.5982226067262403E-3</v>
      </c>
      <c r="AB32" s="130">
        <f t="shared" si="2"/>
        <v>9.3302534913082145</v>
      </c>
    </row>
    <row r="33" spans="1:28" ht="16.5" customHeight="1" x14ac:dyDescent="0.15">
      <c r="A33" s="174" t="s">
        <v>328</v>
      </c>
      <c r="B33" s="125">
        <v>215</v>
      </c>
      <c r="C33" s="125" t="s">
        <v>861</v>
      </c>
      <c r="D33" s="126"/>
      <c r="E33" s="120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0">
        <v>26.15</v>
      </c>
      <c r="R33" s="121"/>
      <c r="S33" s="121"/>
      <c r="T33" s="121"/>
      <c r="U33" s="121"/>
      <c r="V33" s="121"/>
      <c r="W33" s="121"/>
      <c r="X33" s="121"/>
      <c r="Y33" s="121"/>
      <c r="Z33" s="120">
        <f t="shared" si="7"/>
        <v>26.15</v>
      </c>
      <c r="AA33" s="46">
        <f t="shared" si="1"/>
        <v>4.5982226067262403E-3</v>
      </c>
      <c r="AB33" s="130">
        <f t="shared" si="2"/>
        <v>9.3302534913082145</v>
      </c>
    </row>
    <row r="34" spans="1:28" ht="16.5" customHeight="1" x14ac:dyDescent="0.15">
      <c r="A34" s="174" t="s">
        <v>328</v>
      </c>
      <c r="B34" s="125">
        <v>216</v>
      </c>
      <c r="C34" s="125" t="s">
        <v>862</v>
      </c>
      <c r="D34" s="126"/>
      <c r="E34" s="120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0">
        <v>26.15</v>
      </c>
      <c r="R34" s="32"/>
      <c r="S34" s="121"/>
      <c r="T34" s="121"/>
      <c r="U34" s="121"/>
      <c r="V34" s="121"/>
      <c r="W34" s="121"/>
      <c r="X34" s="121"/>
      <c r="Y34" s="121"/>
      <c r="Z34" s="120">
        <f t="shared" si="7"/>
        <v>26.15</v>
      </c>
      <c r="AA34" s="46">
        <f t="shared" si="1"/>
        <v>4.5982226067262403E-3</v>
      </c>
      <c r="AB34" s="130">
        <f t="shared" si="2"/>
        <v>9.3302534913082145</v>
      </c>
    </row>
    <row r="35" spans="1:28" ht="16.5" customHeight="1" x14ac:dyDescent="0.15">
      <c r="A35" s="174" t="s">
        <v>328</v>
      </c>
      <c r="B35" s="125">
        <v>217</v>
      </c>
      <c r="C35" s="125" t="s">
        <v>863</v>
      </c>
      <c r="D35" s="126"/>
      <c r="E35" s="120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0">
        <v>26.15</v>
      </c>
      <c r="R35" s="121"/>
      <c r="S35" s="121"/>
      <c r="T35" s="121"/>
      <c r="U35" s="121"/>
      <c r="V35" s="121"/>
      <c r="W35" s="121"/>
      <c r="X35" s="121"/>
      <c r="Y35" s="121"/>
      <c r="Z35" s="120">
        <f t="shared" si="7"/>
        <v>26.15</v>
      </c>
      <c r="AA35" s="46">
        <f t="shared" si="1"/>
        <v>4.5982226067262403E-3</v>
      </c>
      <c r="AB35" s="130">
        <f t="shared" si="2"/>
        <v>9.3302534913082145</v>
      </c>
    </row>
    <row r="36" spans="1:28" ht="16.5" customHeight="1" x14ac:dyDescent="0.15">
      <c r="A36" s="174" t="s">
        <v>328</v>
      </c>
      <c r="B36" s="124">
        <v>218</v>
      </c>
      <c r="C36" s="136" t="s">
        <v>682</v>
      </c>
      <c r="D36" s="132"/>
      <c r="E36" s="120">
        <v>78.44</v>
      </c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1"/>
      <c r="Z36" s="120">
        <f t="shared" si="7"/>
        <v>78.44</v>
      </c>
      <c r="AA36" s="46">
        <f t="shared" si="1"/>
        <v>1.379290941765225E-2</v>
      </c>
      <c r="AB36" s="130">
        <f t="shared" si="2"/>
        <v>27.98719249935818</v>
      </c>
    </row>
    <row r="37" spans="1:28" ht="16.5" customHeight="1" x14ac:dyDescent="0.15">
      <c r="A37" s="174" t="s">
        <v>328</v>
      </c>
      <c r="B37" s="124">
        <v>219</v>
      </c>
      <c r="C37" s="136" t="s">
        <v>682</v>
      </c>
      <c r="D37" s="132"/>
      <c r="E37" s="120">
        <v>78.44</v>
      </c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1"/>
      <c r="Z37" s="120">
        <f t="shared" si="7"/>
        <v>78.44</v>
      </c>
      <c r="AA37" s="46">
        <f t="shared" si="1"/>
        <v>1.379290941765225E-2</v>
      </c>
      <c r="AB37" s="130">
        <f t="shared" si="2"/>
        <v>27.98719249935818</v>
      </c>
    </row>
    <row r="38" spans="1:28" ht="16.5" customHeight="1" x14ac:dyDescent="0.15">
      <c r="A38" s="174" t="s">
        <v>328</v>
      </c>
      <c r="B38" s="124">
        <v>220</v>
      </c>
      <c r="C38" s="136" t="s">
        <v>682</v>
      </c>
      <c r="D38" s="132"/>
      <c r="E38" s="120">
        <v>78.44</v>
      </c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0">
        <f t="shared" si="7"/>
        <v>78.44</v>
      </c>
      <c r="AA38" s="46">
        <f t="shared" ref="AA38:AA69" si="8">Z38/$Z$94</f>
        <v>1.379290941765225E-2</v>
      </c>
      <c r="AB38" s="130">
        <f t="shared" ref="AB38:AB69" si="9">AA38*$Z$95</f>
        <v>27.98719249935818</v>
      </c>
    </row>
    <row r="39" spans="1:28" ht="16.5" customHeight="1" x14ac:dyDescent="0.15">
      <c r="A39" s="174" t="s">
        <v>328</v>
      </c>
      <c r="B39" s="124">
        <v>221</v>
      </c>
      <c r="C39" s="136" t="s">
        <v>682</v>
      </c>
      <c r="D39" s="132"/>
      <c r="E39" s="120">
        <v>78.44</v>
      </c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  <c r="Z39" s="120">
        <f t="shared" si="7"/>
        <v>78.44</v>
      </c>
      <c r="AA39" s="46">
        <f t="shared" si="8"/>
        <v>1.379290941765225E-2</v>
      </c>
      <c r="AB39" s="130">
        <f t="shared" si="9"/>
        <v>27.98719249935818</v>
      </c>
    </row>
    <row r="40" spans="1:28" ht="16.5" customHeight="1" x14ac:dyDescent="0.15">
      <c r="A40" s="174" t="s">
        <v>328</v>
      </c>
      <c r="B40" s="124">
        <v>222</v>
      </c>
      <c r="C40" s="136" t="s">
        <v>682</v>
      </c>
      <c r="D40" s="132"/>
      <c r="E40" s="120">
        <v>79.94</v>
      </c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  <c r="Z40" s="120">
        <f t="shared" si="7"/>
        <v>79.94</v>
      </c>
      <c r="AA40" s="46">
        <f t="shared" si="8"/>
        <v>1.4056669796623162E-2</v>
      </c>
      <c r="AB40" s="130">
        <f t="shared" si="9"/>
        <v>28.522388684328057</v>
      </c>
    </row>
    <row r="41" spans="1:28" ht="16.5" customHeight="1" x14ac:dyDescent="0.15">
      <c r="A41" s="174" t="s">
        <v>328</v>
      </c>
      <c r="B41" s="125">
        <v>232</v>
      </c>
      <c r="C41" s="136" t="s">
        <v>682</v>
      </c>
      <c r="D41" s="132" t="s">
        <v>1024</v>
      </c>
      <c r="E41" s="120">
        <v>65.260000000000005</v>
      </c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0">
        <f t="shared" si="7"/>
        <v>65.260000000000005</v>
      </c>
      <c r="AA41" s="46">
        <f t="shared" si="8"/>
        <v>1.1475334887761167E-2</v>
      </c>
      <c r="AB41" s="130">
        <f t="shared" si="9"/>
        <v>23.284602020756182</v>
      </c>
    </row>
    <row r="42" spans="1:28" ht="16.5" customHeight="1" x14ac:dyDescent="0.15">
      <c r="A42" s="174" t="s">
        <v>328</v>
      </c>
      <c r="B42" s="125">
        <v>233</v>
      </c>
      <c r="C42" s="136" t="s">
        <v>682</v>
      </c>
      <c r="D42" s="132"/>
      <c r="E42" s="120">
        <v>63.85</v>
      </c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  <c r="Z42" s="120">
        <f t="shared" si="7"/>
        <v>63.85</v>
      </c>
      <c r="AA42" s="46">
        <f t="shared" si="8"/>
        <v>1.1227400131528509E-2</v>
      </c>
      <c r="AB42" s="130">
        <f t="shared" si="9"/>
        <v>22.781517606884496</v>
      </c>
    </row>
    <row r="43" spans="1:28" ht="16.5" customHeight="1" x14ac:dyDescent="0.15">
      <c r="A43" s="174" t="s">
        <v>328</v>
      </c>
      <c r="B43" s="124">
        <v>234</v>
      </c>
      <c r="C43" s="136" t="s">
        <v>682</v>
      </c>
      <c r="D43" s="132"/>
      <c r="E43" s="120">
        <v>95.78</v>
      </c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1"/>
      <c r="Z43" s="120">
        <f t="shared" si="7"/>
        <v>95.78</v>
      </c>
      <c r="AA43" s="46">
        <f t="shared" si="8"/>
        <v>1.6841979398555997E-2</v>
      </c>
      <c r="AB43" s="130">
        <f t="shared" si="9"/>
        <v>34.174060397609971</v>
      </c>
    </row>
    <row r="44" spans="1:28" ht="16.5" customHeight="1" x14ac:dyDescent="0.15">
      <c r="A44" s="174" t="s">
        <v>328</v>
      </c>
      <c r="B44" s="125">
        <v>235</v>
      </c>
      <c r="C44" s="125" t="s">
        <v>976</v>
      </c>
      <c r="D44" s="126"/>
      <c r="E44" s="120"/>
      <c r="F44" s="120">
        <v>95.78</v>
      </c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0">
        <f t="shared" si="7"/>
        <v>95.78</v>
      </c>
      <c r="AA44" s="46">
        <f t="shared" si="8"/>
        <v>1.6841979398555997E-2</v>
      </c>
      <c r="AB44" s="130">
        <f t="shared" si="9"/>
        <v>34.174060397609971</v>
      </c>
    </row>
    <row r="45" spans="1:28" x14ac:dyDescent="0.15">
      <c r="A45" s="174" t="s">
        <v>328</v>
      </c>
      <c r="B45" s="137" t="s">
        <v>276</v>
      </c>
      <c r="C45" s="137"/>
      <c r="D45" s="133"/>
      <c r="E45" s="122">
        <f>SUM(E24:E44)</f>
        <v>984.5200000000001</v>
      </c>
      <c r="F45" s="122">
        <f t="shared" ref="F45:Y45" si="10">SUM(F24:F44)</f>
        <v>313.15999999999997</v>
      </c>
      <c r="G45" s="122">
        <f t="shared" si="10"/>
        <v>0</v>
      </c>
      <c r="H45" s="122">
        <f t="shared" si="10"/>
        <v>0</v>
      </c>
      <c r="I45" s="122">
        <f t="shared" si="10"/>
        <v>0</v>
      </c>
      <c r="J45" s="122">
        <f t="shared" si="10"/>
        <v>0</v>
      </c>
      <c r="K45" s="122">
        <f t="shared" si="10"/>
        <v>0</v>
      </c>
      <c r="L45" s="122">
        <f t="shared" si="10"/>
        <v>0</v>
      </c>
      <c r="M45" s="122">
        <f t="shared" si="10"/>
        <v>0</v>
      </c>
      <c r="N45" s="122">
        <f t="shared" si="10"/>
        <v>0</v>
      </c>
      <c r="O45" s="122">
        <f t="shared" si="10"/>
        <v>0</v>
      </c>
      <c r="P45" s="122">
        <f t="shared" si="10"/>
        <v>0</v>
      </c>
      <c r="Q45" s="122">
        <f t="shared" si="10"/>
        <v>144.04000000000002</v>
      </c>
      <c r="R45" s="122">
        <f t="shared" si="10"/>
        <v>0</v>
      </c>
      <c r="S45" s="122">
        <f t="shared" si="10"/>
        <v>0</v>
      </c>
      <c r="T45" s="122">
        <f t="shared" si="10"/>
        <v>0</v>
      </c>
      <c r="U45" s="122">
        <f t="shared" si="10"/>
        <v>0</v>
      </c>
      <c r="V45" s="122">
        <f t="shared" si="10"/>
        <v>0</v>
      </c>
      <c r="W45" s="122">
        <f t="shared" si="10"/>
        <v>0</v>
      </c>
      <c r="X45" s="122">
        <f t="shared" si="10"/>
        <v>0</v>
      </c>
      <c r="Y45" s="122">
        <f t="shared" si="10"/>
        <v>0</v>
      </c>
      <c r="Z45" s="122">
        <f>SUM(Z24:Z44)</f>
        <v>1441.72</v>
      </c>
      <c r="AA45" s="47">
        <f t="shared" si="8"/>
        <v>0.25351240904662931</v>
      </c>
      <c r="AB45" s="131">
        <f t="shared" si="9"/>
        <v>514.40202919651551</v>
      </c>
    </row>
    <row r="46" spans="1:28" ht="16.5" customHeight="1" x14ac:dyDescent="0.15">
      <c r="A46" s="174" t="s">
        <v>328</v>
      </c>
      <c r="B46" s="137" t="s">
        <v>857</v>
      </c>
      <c r="C46" s="137"/>
      <c r="D46" s="133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3">
        <v>487.3</v>
      </c>
      <c r="Z46" s="122">
        <f>SUM(Y47)</f>
        <v>487.3</v>
      </c>
      <c r="AA46" s="47">
        <f t="shared" si="8"/>
        <v>8.5686955115017102E-2</v>
      </c>
      <c r="AB46" s="131">
        <f t="shared" si="9"/>
        <v>173.8674006238812</v>
      </c>
    </row>
    <row r="47" spans="1:28" x14ac:dyDescent="0.15">
      <c r="A47" s="174" t="s">
        <v>328</v>
      </c>
      <c r="B47" s="137" t="s">
        <v>858</v>
      </c>
      <c r="C47" s="137"/>
      <c r="D47" s="133"/>
      <c r="E47" s="122">
        <f>SUM(E45:E46)</f>
        <v>984.5200000000001</v>
      </c>
      <c r="F47" s="122">
        <f t="shared" ref="F47" si="11">SUM(F45:F46)</f>
        <v>313.15999999999997</v>
      </c>
      <c r="G47" s="122">
        <f t="shared" ref="G47" si="12">SUM(G45:G46)</f>
        <v>0</v>
      </c>
      <c r="H47" s="122">
        <f t="shared" ref="H47" si="13">SUM(H45:H46)</f>
        <v>0</v>
      </c>
      <c r="I47" s="122">
        <f t="shared" ref="I47" si="14">SUM(I45:I46)</f>
        <v>0</v>
      </c>
      <c r="J47" s="122">
        <f t="shared" ref="J47" si="15">SUM(J45:J46)</f>
        <v>0</v>
      </c>
      <c r="K47" s="122">
        <f t="shared" ref="K47" si="16">SUM(K45:K46)</f>
        <v>0</v>
      </c>
      <c r="L47" s="122">
        <f t="shared" ref="L47" si="17">SUM(L45:L46)</f>
        <v>0</v>
      </c>
      <c r="M47" s="122">
        <f t="shared" ref="M47" si="18">SUM(M45:M46)</f>
        <v>0</v>
      </c>
      <c r="N47" s="122">
        <f t="shared" ref="N47" si="19">SUM(N45:N46)</f>
        <v>0</v>
      </c>
      <c r="O47" s="122">
        <f t="shared" ref="O47" si="20">SUM(O45:O46)</f>
        <v>0</v>
      </c>
      <c r="P47" s="122">
        <f t="shared" ref="P47" si="21">SUM(P45:P46)</f>
        <v>0</v>
      </c>
      <c r="Q47" s="122">
        <f t="shared" ref="Q47" si="22">SUM(Q45:Q46)</f>
        <v>144.04000000000002</v>
      </c>
      <c r="R47" s="122">
        <f t="shared" ref="R47" si="23">SUM(R45:R46)</f>
        <v>0</v>
      </c>
      <c r="S47" s="122">
        <f t="shared" ref="S47" si="24">SUM(S45:S46)</f>
        <v>0</v>
      </c>
      <c r="T47" s="122">
        <f t="shared" ref="T47" si="25">SUM(T45:T46)</f>
        <v>0</v>
      </c>
      <c r="U47" s="122">
        <f t="shared" ref="U47" si="26">SUM(U45:U46)</f>
        <v>0</v>
      </c>
      <c r="V47" s="122">
        <f t="shared" ref="V47" si="27">SUM(V45:V46)</f>
        <v>0</v>
      </c>
      <c r="W47" s="122">
        <f t="shared" ref="W47" si="28">SUM(W45:W46)</f>
        <v>0</v>
      </c>
      <c r="X47" s="122">
        <f t="shared" ref="X47" si="29">SUM(X45:X46)</f>
        <v>0</v>
      </c>
      <c r="Y47" s="122">
        <f t="shared" ref="Y47" si="30">SUM(Y45:Y46)</f>
        <v>487.3</v>
      </c>
      <c r="Z47" s="122">
        <f>SUM(Z45:Z46)</f>
        <v>1929.02</v>
      </c>
      <c r="AA47" s="47">
        <f t="shared" si="8"/>
        <v>0.33919936416164642</v>
      </c>
      <c r="AB47" s="131">
        <f t="shared" si="9"/>
        <v>688.26942982039668</v>
      </c>
    </row>
    <row r="48" spans="1:28" ht="16.5" customHeight="1" x14ac:dyDescent="0.15">
      <c r="A48" s="174" t="s">
        <v>328</v>
      </c>
      <c r="B48" s="125">
        <v>301</v>
      </c>
      <c r="C48" s="136" t="s">
        <v>682</v>
      </c>
      <c r="D48" s="132"/>
      <c r="E48" s="120">
        <v>65.260000000000005</v>
      </c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21"/>
      <c r="V48" s="121"/>
      <c r="W48" s="121"/>
      <c r="X48" s="121"/>
      <c r="Y48" s="121"/>
      <c r="Z48" s="120">
        <f t="shared" ref="Z48" si="31">SUM(E48:X48)</f>
        <v>65.260000000000005</v>
      </c>
      <c r="AA48" s="46">
        <f t="shared" si="8"/>
        <v>1.1475334887761167E-2</v>
      </c>
      <c r="AB48" s="130">
        <f t="shared" si="9"/>
        <v>23.284602020756182</v>
      </c>
    </row>
    <row r="49" spans="1:28" ht="16.5" customHeight="1" x14ac:dyDescent="0.15">
      <c r="A49" s="174" t="s">
        <v>328</v>
      </c>
      <c r="B49" s="125">
        <v>302</v>
      </c>
      <c r="C49" s="125" t="s">
        <v>864</v>
      </c>
      <c r="D49" s="126"/>
      <c r="E49" s="120"/>
      <c r="F49" s="120">
        <v>47.89</v>
      </c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0">
        <f t="shared" ref="Z49:Z69" si="32">SUM(E49:X49)</f>
        <v>47.89</v>
      </c>
      <c r="AA49" s="46">
        <f t="shared" si="8"/>
        <v>8.4209896992779986E-3</v>
      </c>
      <c r="AB49" s="130">
        <f t="shared" si="9"/>
        <v>17.087030198804985</v>
      </c>
    </row>
    <row r="50" spans="1:28" ht="16.5" customHeight="1" x14ac:dyDescent="0.15">
      <c r="A50" s="174" t="s">
        <v>328</v>
      </c>
      <c r="B50" s="125" t="s">
        <v>865</v>
      </c>
      <c r="C50" s="125" t="s">
        <v>866</v>
      </c>
      <c r="D50" s="126"/>
      <c r="E50" s="120"/>
      <c r="F50" s="120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0">
        <v>47.89</v>
      </c>
      <c r="R50" s="121"/>
      <c r="S50" s="121"/>
      <c r="T50" s="121"/>
      <c r="U50" s="121"/>
      <c r="V50" s="121"/>
      <c r="W50" s="121"/>
      <c r="X50" s="121"/>
      <c r="Y50" s="121"/>
      <c r="Z50" s="120">
        <f t="shared" si="32"/>
        <v>47.89</v>
      </c>
      <c r="AA50" s="46">
        <f t="shared" si="8"/>
        <v>8.4209896992779986E-3</v>
      </c>
      <c r="AB50" s="130">
        <f t="shared" si="9"/>
        <v>17.087030198804985</v>
      </c>
    </row>
    <row r="51" spans="1:28" ht="16.5" customHeight="1" x14ac:dyDescent="0.15">
      <c r="A51" s="174" t="s">
        <v>328</v>
      </c>
      <c r="B51" s="125">
        <v>304</v>
      </c>
      <c r="C51" s="149" t="s">
        <v>1013</v>
      </c>
      <c r="D51" s="126"/>
      <c r="E51" s="120"/>
      <c r="F51" s="120">
        <v>224.89</v>
      </c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  <c r="Z51" s="120">
        <f t="shared" si="32"/>
        <v>224.89</v>
      </c>
      <c r="AA51" s="46">
        <f t="shared" si="8"/>
        <v>3.9544714417845669E-2</v>
      </c>
      <c r="AB51" s="130">
        <f t="shared" si="9"/>
        <v>80.240180025250638</v>
      </c>
    </row>
    <row r="52" spans="1:28" ht="16.5" customHeight="1" x14ac:dyDescent="0.15">
      <c r="A52" s="174" t="s">
        <v>328</v>
      </c>
      <c r="B52" s="125">
        <v>306</v>
      </c>
      <c r="C52" s="136" t="s">
        <v>682</v>
      </c>
      <c r="D52" s="132"/>
      <c r="E52" s="120">
        <v>79.94</v>
      </c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0">
        <f t="shared" si="32"/>
        <v>79.94</v>
      </c>
      <c r="AA52" s="46">
        <f t="shared" si="8"/>
        <v>1.4056669796623162E-2</v>
      </c>
      <c r="AB52" s="130">
        <f t="shared" si="9"/>
        <v>28.522388684328057</v>
      </c>
    </row>
    <row r="53" spans="1:28" ht="16.5" customHeight="1" x14ac:dyDescent="0.15">
      <c r="A53" s="174" t="s">
        <v>328</v>
      </c>
      <c r="B53" s="125">
        <v>308</v>
      </c>
      <c r="C53" s="136" t="s">
        <v>682</v>
      </c>
      <c r="D53" s="132"/>
      <c r="E53" s="120">
        <v>78.44</v>
      </c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0">
        <f t="shared" si="32"/>
        <v>78.44</v>
      </c>
      <c r="AA53" s="46">
        <f t="shared" si="8"/>
        <v>1.379290941765225E-2</v>
      </c>
      <c r="AB53" s="130">
        <f t="shared" si="9"/>
        <v>27.98719249935818</v>
      </c>
    </row>
    <row r="54" spans="1:28" ht="16.5" customHeight="1" x14ac:dyDescent="0.15">
      <c r="A54" s="174" t="s">
        <v>328</v>
      </c>
      <c r="B54" s="125">
        <v>311</v>
      </c>
      <c r="C54" s="136" t="s">
        <v>682</v>
      </c>
      <c r="D54" s="132"/>
      <c r="E54" s="120">
        <v>104.58</v>
      </c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  <c r="Z54" s="120">
        <f t="shared" si="32"/>
        <v>104.58</v>
      </c>
      <c r="AA54" s="46">
        <f t="shared" si="8"/>
        <v>1.8389373621852018E-2</v>
      </c>
      <c r="AB54" s="130">
        <f t="shared" si="9"/>
        <v>37.313878016099927</v>
      </c>
    </row>
    <row r="55" spans="1:28" ht="16.5" customHeight="1" x14ac:dyDescent="0.15">
      <c r="A55" s="174" t="s">
        <v>328</v>
      </c>
      <c r="B55" s="125">
        <v>317</v>
      </c>
      <c r="C55" s="125" t="s">
        <v>694</v>
      </c>
      <c r="D55" s="126"/>
      <c r="E55" s="120">
        <v>104.58</v>
      </c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  <c r="Z55" s="120">
        <f t="shared" si="32"/>
        <v>104.58</v>
      </c>
      <c r="AA55" s="46">
        <f t="shared" si="8"/>
        <v>1.8389373621852018E-2</v>
      </c>
      <c r="AB55" s="130">
        <f t="shared" si="9"/>
        <v>37.313878016099927</v>
      </c>
    </row>
    <row r="56" spans="1:28" ht="16.5" customHeight="1" x14ac:dyDescent="0.15">
      <c r="A56" s="174" t="s">
        <v>328</v>
      </c>
      <c r="B56" s="125" t="s">
        <v>867</v>
      </c>
      <c r="C56" s="125" t="s">
        <v>1037</v>
      </c>
      <c r="D56" s="126"/>
      <c r="E56" s="120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1">
        <v>52.29</v>
      </c>
      <c r="R56" s="121"/>
      <c r="S56" s="121"/>
      <c r="T56" s="121"/>
      <c r="U56" s="121"/>
      <c r="V56" s="121"/>
      <c r="W56" s="121"/>
      <c r="X56" s="121"/>
      <c r="Y56" s="121"/>
      <c r="Z56" s="120">
        <f t="shared" si="32"/>
        <v>52.29</v>
      </c>
      <c r="AA56" s="46">
        <f t="shared" si="8"/>
        <v>9.1946868109260092E-3</v>
      </c>
      <c r="AB56" s="130">
        <f t="shared" si="9"/>
        <v>18.656939008049964</v>
      </c>
    </row>
    <row r="57" spans="1:28" ht="16.5" customHeight="1" x14ac:dyDescent="0.15">
      <c r="A57" s="174" t="s">
        <v>328</v>
      </c>
      <c r="B57" s="125">
        <v>321</v>
      </c>
      <c r="C57" s="125" t="s">
        <v>877</v>
      </c>
      <c r="D57" s="126"/>
      <c r="E57" s="120"/>
      <c r="F57" s="121"/>
      <c r="G57" s="121"/>
      <c r="H57" s="121"/>
      <c r="I57" s="121"/>
      <c r="J57" s="121"/>
      <c r="K57" s="121"/>
      <c r="L57" s="121"/>
      <c r="M57" s="121"/>
      <c r="N57" s="121"/>
      <c r="O57" s="121"/>
      <c r="P57" s="121"/>
      <c r="Q57" s="120">
        <v>26.15</v>
      </c>
      <c r="R57" s="121"/>
      <c r="S57" s="121"/>
      <c r="T57" s="121"/>
      <c r="U57" s="121"/>
      <c r="V57" s="121"/>
      <c r="W57" s="121"/>
      <c r="X57" s="121"/>
      <c r="Y57" s="121"/>
      <c r="Z57" s="120">
        <f t="shared" si="32"/>
        <v>26.15</v>
      </c>
      <c r="AA57" s="46">
        <f t="shared" si="8"/>
        <v>4.5982226067262403E-3</v>
      </c>
      <c r="AB57" s="130">
        <f t="shared" si="9"/>
        <v>9.3302534913082145</v>
      </c>
    </row>
    <row r="58" spans="1:28" ht="16.5" customHeight="1" x14ac:dyDescent="0.15">
      <c r="A58" s="174" t="s">
        <v>328</v>
      </c>
      <c r="B58" s="125">
        <v>322</v>
      </c>
      <c r="C58" s="125" t="s">
        <v>861</v>
      </c>
      <c r="D58" s="126"/>
      <c r="E58" s="120"/>
      <c r="F58" s="121"/>
      <c r="G58" s="121"/>
      <c r="H58" s="121"/>
      <c r="I58" s="121"/>
      <c r="J58" s="121"/>
      <c r="K58" s="121"/>
      <c r="L58" s="121"/>
      <c r="M58" s="121"/>
      <c r="N58" s="121"/>
      <c r="O58" s="121"/>
      <c r="P58" s="121"/>
      <c r="Q58" s="120">
        <v>26.15</v>
      </c>
      <c r="R58" s="121"/>
      <c r="S58" s="121"/>
      <c r="T58" s="121"/>
      <c r="U58" s="121"/>
      <c r="V58" s="121"/>
      <c r="W58" s="121"/>
      <c r="X58" s="121"/>
      <c r="Y58" s="121"/>
      <c r="Z58" s="120">
        <f t="shared" si="32"/>
        <v>26.15</v>
      </c>
      <c r="AA58" s="46">
        <f t="shared" si="8"/>
        <v>4.5982226067262403E-3</v>
      </c>
      <c r="AB58" s="130">
        <f t="shared" si="9"/>
        <v>9.3302534913082145</v>
      </c>
    </row>
    <row r="59" spans="1:28" ht="16.5" customHeight="1" x14ac:dyDescent="0.15">
      <c r="A59" s="174" t="s">
        <v>328</v>
      </c>
      <c r="B59" s="125">
        <v>323</v>
      </c>
      <c r="C59" s="125" t="s">
        <v>877</v>
      </c>
      <c r="D59" s="126"/>
      <c r="E59" s="120"/>
      <c r="F59" s="121"/>
      <c r="G59" s="121"/>
      <c r="H59" s="121"/>
      <c r="I59" s="121"/>
      <c r="J59" s="121"/>
      <c r="K59" s="121"/>
      <c r="L59" s="121"/>
      <c r="M59" s="121"/>
      <c r="N59" s="121"/>
      <c r="O59" s="121"/>
      <c r="P59" s="121"/>
      <c r="Q59" s="120">
        <v>26.15</v>
      </c>
      <c r="R59" s="121"/>
      <c r="S59" s="121"/>
      <c r="T59" s="121"/>
      <c r="U59" s="121"/>
      <c r="V59" s="121"/>
      <c r="W59" s="121"/>
      <c r="X59" s="121"/>
      <c r="Y59" s="121"/>
      <c r="Z59" s="120">
        <f t="shared" si="32"/>
        <v>26.15</v>
      </c>
      <c r="AA59" s="46">
        <f t="shared" si="8"/>
        <v>4.5982226067262403E-3</v>
      </c>
      <c r="AB59" s="130">
        <f t="shared" si="9"/>
        <v>9.3302534913082145</v>
      </c>
    </row>
    <row r="60" spans="1:28" ht="16.5" customHeight="1" x14ac:dyDescent="0.15">
      <c r="A60" s="174" t="s">
        <v>328</v>
      </c>
      <c r="B60" s="125">
        <v>324</v>
      </c>
      <c r="C60" s="125" t="s">
        <v>878</v>
      </c>
      <c r="D60" s="126"/>
      <c r="E60" s="120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0">
        <v>26.15</v>
      </c>
      <c r="R60" s="121"/>
      <c r="S60" s="121"/>
      <c r="T60" s="121"/>
      <c r="U60" s="121"/>
      <c r="V60" s="121"/>
      <c r="W60" s="121"/>
      <c r="X60" s="121"/>
      <c r="Y60" s="121"/>
      <c r="Z60" s="120">
        <f t="shared" si="32"/>
        <v>26.15</v>
      </c>
      <c r="AA60" s="46">
        <f t="shared" si="8"/>
        <v>4.5982226067262403E-3</v>
      </c>
      <c r="AB60" s="130">
        <f t="shared" si="9"/>
        <v>9.3302534913082145</v>
      </c>
    </row>
    <row r="61" spans="1:28" ht="16.5" customHeight="1" x14ac:dyDescent="0.15">
      <c r="A61" s="174" t="s">
        <v>328</v>
      </c>
      <c r="B61" s="125">
        <v>325</v>
      </c>
      <c r="C61" s="125" t="s">
        <v>878</v>
      </c>
      <c r="D61" s="126"/>
      <c r="E61" s="120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0">
        <v>26.15</v>
      </c>
      <c r="R61" s="121"/>
      <c r="S61" s="121"/>
      <c r="T61" s="121"/>
      <c r="U61" s="121"/>
      <c r="V61" s="121"/>
      <c r="W61" s="121"/>
      <c r="X61" s="121"/>
      <c r="Y61" s="121"/>
      <c r="Z61" s="120">
        <f t="shared" si="32"/>
        <v>26.15</v>
      </c>
      <c r="AA61" s="46">
        <f t="shared" si="8"/>
        <v>4.5982226067262403E-3</v>
      </c>
      <c r="AB61" s="130">
        <f t="shared" si="9"/>
        <v>9.3302534913082145</v>
      </c>
    </row>
    <row r="62" spans="1:28" ht="16.5" customHeight="1" x14ac:dyDescent="0.15">
      <c r="A62" s="174" t="s">
        <v>328</v>
      </c>
      <c r="B62" s="125" t="s">
        <v>868</v>
      </c>
      <c r="C62" s="125" t="s">
        <v>877</v>
      </c>
      <c r="D62" s="126"/>
      <c r="E62" s="120"/>
      <c r="F62" s="121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Q62" s="120">
        <v>26.15</v>
      </c>
      <c r="R62" s="121"/>
      <c r="S62" s="121"/>
      <c r="T62" s="121"/>
      <c r="U62" s="121"/>
      <c r="V62" s="121"/>
      <c r="W62" s="121"/>
      <c r="X62" s="121"/>
      <c r="Y62" s="121"/>
      <c r="Z62" s="120">
        <f t="shared" si="32"/>
        <v>26.15</v>
      </c>
      <c r="AA62" s="46">
        <f t="shared" si="8"/>
        <v>4.5982226067262403E-3</v>
      </c>
      <c r="AB62" s="130">
        <f t="shared" si="9"/>
        <v>9.3302534913082145</v>
      </c>
    </row>
    <row r="63" spans="1:28" ht="16.5" customHeight="1" x14ac:dyDescent="0.15">
      <c r="A63" s="174" t="s">
        <v>328</v>
      </c>
      <c r="B63" s="125">
        <v>326</v>
      </c>
      <c r="C63" s="125" t="s">
        <v>682</v>
      </c>
      <c r="D63" s="126"/>
      <c r="E63" s="120">
        <v>64.209999999999994</v>
      </c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0">
        <f t="shared" si="32"/>
        <v>64.209999999999994</v>
      </c>
      <c r="AA63" s="46">
        <f t="shared" si="8"/>
        <v>1.1290702622481526E-2</v>
      </c>
      <c r="AB63" s="130">
        <f t="shared" si="9"/>
        <v>22.909964691277263</v>
      </c>
    </row>
    <row r="64" spans="1:28" ht="16.5" customHeight="1" x14ac:dyDescent="0.15">
      <c r="A64" s="174" t="s">
        <v>328</v>
      </c>
      <c r="B64" s="125">
        <v>327</v>
      </c>
      <c r="C64" s="125" t="s">
        <v>869</v>
      </c>
      <c r="D64" s="126"/>
      <c r="E64" s="120"/>
      <c r="F64" s="120">
        <v>65.709999999999994</v>
      </c>
      <c r="G64" s="121"/>
      <c r="H64" s="121"/>
      <c r="I64" s="121"/>
      <c r="J64" s="121"/>
      <c r="K64" s="121"/>
      <c r="L64" s="121"/>
      <c r="M64" s="121"/>
      <c r="N64" s="121"/>
      <c r="O64" s="121"/>
      <c r="P64" s="121"/>
      <c r="Q64" s="121"/>
      <c r="R64" s="121"/>
      <c r="S64" s="121"/>
      <c r="T64" s="121"/>
      <c r="U64" s="121"/>
      <c r="V64" s="121"/>
      <c r="W64" s="121"/>
      <c r="X64" s="121"/>
      <c r="Y64" s="121"/>
      <c r="Z64" s="120">
        <f t="shared" si="32"/>
        <v>65.709999999999994</v>
      </c>
      <c r="AA64" s="46">
        <f t="shared" si="8"/>
        <v>1.1554463001452438E-2</v>
      </c>
      <c r="AB64" s="130">
        <f t="shared" si="9"/>
        <v>23.44516087624714</v>
      </c>
    </row>
    <row r="65" spans="1:28" ht="16.5" customHeight="1" x14ac:dyDescent="0.15">
      <c r="A65" s="174" t="s">
        <v>328</v>
      </c>
      <c r="B65" s="125" t="s">
        <v>870</v>
      </c>
      <c r="C65" s="125" t="s">
        <v>879</v>
      </c>
      <c r="D65" s="126"/>
      <c r="E65" s="120"/>
      <c r="F65" s="120">
        <v>65.260000000000005</v>
      </c>
      <c r="G65" s="121"/>
      <c r="H65" s="121"/>
      <c r="I65" s="121"/>
      <c r="J65" s="121"/>
      <c r="K65" s="121"/>
      <c r="L65" s="121"/>
      <c r="M65" s="121"/>
      <c r="N65" s="121"/>
      <c r="O65" s="121"/>
      <c r="P65" s="121"/>
      <c r="Q65" s="121"/>
      <c r="R65" s="121"/>
      <c r="S65" s="121"/>
      <c r="T65" s="121"/>
      <c r="U65" s="121"/>
      <c r="V65" s="121"/>
      <c r="W65" s="121"/>
      <c r="X65" s="121"/>
      <c r="Y65" s="121"/>
      <c r="Z65" s="120">
        <f t="shared" si="32"/>
        <v>65.260000000000005</v>
      </c>
      <c r="AA65" s="46">
        <f t="shared" si="8"/>
        <v>1.1475334887761167E-2</v>
      </c>
      <c r="AB65" s="130">
        <f t="shared" si="9"/>
        <v>23.284602020756182</v>
      </c>
    </row>
    <row r="66" spans="1:28" ht="16.5" customHeight="1" x14ac:dyDescent="0.15">
      <c r="A66" s="174" t="s">
        <v>328</v>
      </c>
      <c r="B66" s="125" t="s">
        <v>871</v>
      </c>
      <c r="C66" s="125" t="s">
        <v>880</v>
      </c>
      <c r="D66" s="126"/>
      <c r="E66" s="120"/>
      <c r="F66" s="120">
        <v>63.85</v>
      </c>
      <c r="G66" s="121"/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121"/>
      <c r="X66" s="121"/>
      <c r="Y66" s="121"/>
      <c r="Z66" s="120">
        <f t="shared" si="32"/>
        <v>63.85</v>
      </c>
      <c r="AA66" s="46">
        <f t="shared" si="8"/>
        <v>1.1227400131528509E-2</v>
      </c>
      <c r="AB66" s="130">
        <f t="shared" si="9"/>
        <v>22.781517606884496</v>
      </c>
    </row>
    <row r="67" spans="1:28" ht="16.5" customHeight="1" x14ac:dyDescent="0.15">
      <c r="A67" s="174" t="s">
        <v>328</v>
      </c>
      <c r="B67" s="125">
        <v>333</v>
      </c>
      <c r="C67" s="125" t="s">
        <v>1047</v>
      </c>
      <c r="D67" s="126"/>
      <c r="E67" s="120"/>
      <c r="F67" s="121">
        <v>63.85</v>
      </c>
      <c r="G67" s="121"/>
      <c r="H67" s="121"/>
      <c r="I67" s="121"/>
      <c r="J67" s="121"/>
      <c r="K67" s="121"/>
      <c r="L67" s="121"/>
      <c r="M67" s="121"/>
      <c r="N67" s="121"/>
      <c r="O67" s="121"/>
      <c r="P67" s="121"/>
      <c r="Q67" s="121"/>
      <c r="R67" s="121"/>
      <c r="S67" s="121"/>
      <c r="T67" s="121"/>
      <c r="U67" s="121"/>
      <c r="V67" s="121"/>
      <c r="W67" s="121"/>
      <c r="X67" s="121"/>
      <c r="Y67" s="121"/>
      <c r="Z67" s="120">
        <f t="shared" si="32"/>
        <v>63.85</v>
      </c>
      <c r="AA67" s="46">
        <f t="shared" si="8"/>
        <v>1.1227400131528509E-2</v>
      </c>
      <c r="AB67" s="130">
        <f t="shared" si="9"/>
        <v>22.781517606884496</v>
      </c>
    </row>
    <row r="68" spans="1:28" ht="16.5" customHeight="1" x14ac:dyDescent="0.15">
      <c r="A68" s="174" t="s">
        <v>328</v>
      </c>
      <c r="B68" s="125">
        <v>334</v>
      </c>
      <c r="C68" s="125" t="s">
        <v>881</v>
      </c>
      <c r="D68" s="126"/>
      <c r="E68" s="120"/>
      <c r="F68" s="120">
        <v>80.75</v>
      </c>
      <c r="G68" s="121"/>
      <c r="H68" s="121"/>
      <c r="I68" s="121"/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121"/>
      <c r="X68" s="121"/>
      <c r="Y68" s="121"/>
      <c r="Z68" s="120">
        <f t="shared" si="32"/>
        <v>80.75</v>
      </c>
      <c r="AA68" s="46">
        <f t="shared" si="8"/>
        <v>1.4199100401267456E-2</v>
      </c>
      <c r="AB68" s="130">
        <f t="shared" si="9"/>
        <v>28.811394624211793</v>
      </c>
    </row>
    <row r="69" spans="1:28" s="34" customFormat="1" ht="16.5" customHeight="1" x14ac:dyDescent="0.15">
      <c r="A69" s="174" t="s">
        <v>328</v>
      </c>
      <c r="B69" s="127" t="s">
        <v>872</v>
      </c>
      <c r="C69" s="127" t="s">
        <v>994</v>
      </c>
      <c r="D69" s="134"/>
      <c r="E69" s="129"/>
      <c r="F69" s="128"/>
      <c r="G69" s="121"/>
      <c r="H69" s="121"/>
      <c r="I69" s="121"/>
      <c r="J69" s="121"/>
      <c r="K69" s="121"/>
      <c r="L69" s="121"/>
      <c r="M69" s="121"/>
      <c r="N69" s="121"/>
      <c r="O69" s="121"/>
      <c r="P69" s="121"/>
      <c r="Q69" s="121">
        <v>46.95</v>
      </c>
      <c r="R69" s="121"/>
      <c r="S69" s="121"/>
      <c r="T69" s="121"/>
      <c r="U69" s="121"/>
      <c r="V69" s="121"/>
      <c r="W69" s="121"/>
      <c r="X69" s="121"/>
      <c r="Y69" s="121"/>
      <c r="Z69" s="120">
        <f t="shared" si="32"/>
        <v>46.95</v>
      </c>
      <c r="AA69" s="46">
        <f t="shared" si="8"/>
        <v>8.2556998617895616E-3</v>
      </c>
      <c r="AB69" s="130">
        <f t="shared" si="9"/>
        <v>16.751640589557198</v>
      </c>
    </row>
    <row r="70" spans="1:28" x14ac:dyDescent="0.15">
      <c r="A70" s="174" t="s">
        <v>328</v>
      </c>
      <c r="B70" s="137" t="s">
        <v>276</v>
      </c>
      <c r="C70" s="137"/>
      <c r="D70" s="133"/>
      <c r="E70" s="122">
        <f t="shared" ref="E70:Z70" si="33">SUM(E48:E69)</f>
        <v>497.00999999999993</v>
      </c>
      <c r="F70" s="122">
        <f t="shared" si="33"/>
        <v>612.19999999999993</v>
      </c>
      <c r="G70" s="122">
        <f t="shared" si="33"/>
        <v>0</v>
      </c>
      <c r="H70" s="122">
        <f t="shared" si="33"/>
        <v>0</v>
      </c>
      <c r="I70" s="122">
        <f t="shared" si="33"/>
        <v>0</v>
      </c>
      <c r="J70" s="122">
        <f t="shared" si="33"/>
        <v>0</v>
      </c>
      <c r="K70" s="122">
        <f t="shared" si="33"/>
        <v>0</v>
      </c>
      <c r="L70" s="122">
        <f t="shared" si="33"/>
        <v>0</v>
      </c>
      <c r="M70" s="122">
        <f t="shared" si="33"/>
        <v>0</v>
      </c>
      <c r="N70" s="122">
        <f t="shared" si="33"/>
        <v>0</v>
      </c>
      <c r="O70" s="122">
        <f t="shared" si="33"/>
        <v>0</v>
      </c>
      <c r="P70" s="122">
        <f t="shared" si="33"/>
        <v>0</v>
      </c>
      <c r="Q70" s="122">
        <f t="shared" si="33"/>
        <v>304.03000000000003</v>
      </c>
      <c r="R70" s="122">
        <f t="shared" si="33"/>
        <v>0</v>
      </c>
      <c r="S70" s="122">
        <f t="shared" si="33"/>
        <v>0</v>
      </c>
      <c r="T70" s="122">
        <f t="shared" si="33"/>
        <v>0</v>
      </c>
      <c r="U70" s="122">
        <f t="shared" si="33"/>
        <v>0</v>
      </c>
      <c r="V70" s="122">
        <f t="shared" si="33"/>
        <v>0</v>
      </c>
      <c r="W70" s="122">
        <f t="shared" si="33"/>
        <v>0</v>
      </c>
      <c r="X70" s="122">
        <f t="shared" si="33"/>
        <v>0</v>
      </c>
      <c r="Y70" s="122">
        <f t="shared" si="33"/>
        <v>0</v>
      </c>
      <c r="Z70" s="122">
        <f t="shared" si="33"/>
        <v>1413.2399999999998</v>
      </c>
      <c r="AA70" s="47">
        <f t="shared" ref="AA70:AA93" si="34">Z70/$Z$94</f>
        <v>0.24850447865123487</v>
      </c>
      <c r="AB70" s="131">
        <f t="shared" ref="AB70:AB93" si="35">AA70*$Z$95</f>
        <v>504.24043763122063</v>
      </c>
    </row>
    <row r="71" spans="1:28" ht="16.5" customHeight="1" x14ac:dyDescent="0.15">
      <c r="A71" s="174" t="s">
        <v>328</v>
      </c>
      <c r="B71" s="137" t="s">
        <v>857</v>
      </c>
      <c r="C71" s="137"/>
      <c r="D71" s="133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>
        <v>515.78</v>
      </c>
      <c r="Z71" s="122">
        <f>SUM(Y72)</f>
        <v>515.78</v>
      </c>
      <c r="AA71" s="47">
        <f t="shared" si="34"/>
        <v>9.0694885510411494E-2</v>
      </c>
      <c r="AB71" s="131">
        <f t="shared" si="35"/>
        <v>184.02899218917597</v>
      </c>
    </row>
    <row r="72" spans="1:28" x14ac:dyDescent="0.15">
      <c r="A72" s="174" t="s">
        <v>328</v>
      </c>
      <c r="B72" s="137" t="s">
        <v>858</v>
      </c>
      <c r="C72" s="137"/>
      <c r="D72" s="133"/>
      <c r="E72" s="122">
        <f>SUM(E70:E71)</f>
        <v>497.00999999999993</v>
      </c>
      <c r="F72" s="122">
        <f t="shared" ref="F72:Y72" si="36">SUM(F70:F71)</f>
        <v>612.19999999999993</v>
      </c>
      <c r="G72" s="122">
        <f t="shared" si="36"/>
        <v>0</v>
      </c>
      <c r="H72" s="122">
        <f t="shared" si="36"/>
        <v>0</v>
      </c>
      <c r="I72" s="122">
        <f t="shared" si="36"/>
        <v>0</v>
      </c>
      <c r="J72" s="122">
        <f t="shared" si="36"/>
        <v>0</v>
      </c>
      <c r="K72" s="122">
        <f t="shared" si="36"/>
        <v>0</v>
      </c>
      <c r="L72" s="122">
        <f t="shared" si="36"/>
        <v>0</v>
      </c>
      <c r="M72" s="122">
        <f t="shared" si="36"/>
        <v>0</v>
      </c>
      <c r="N72" s="122">
        <f t="shared" si="36"/>
        <v>0</v>
      </c>
      <c r="O72" s="122">
        <f t="shared" si="36"/>
        <v>0</v>
      </c>
      <c r="P72" s="122">
        <f t="shared" si="36"/>
        <v>0</v>
      </c>
      <c r="Q72" s="122">
        <f t="shared" si="36"/>
        <v>304.03000000000003</v>
      </c>
      <c r="R72" s="122">
        <f t="shared" si="36"/>
        <v>0</v>
      </c>
      <c r="S72" s="122">
        <f t="shared" si="36"/>
        <v>0</v>
      </c>
      <c r="T72" s="122">
        <f t="shared" si="36"/>
        <v>0</v>
      </c>
      <c r="U72" s="122">
        <f t="shared" si="36"/>
        <v>0</v>
      </c>
      <c r="V72" s="122">
        <f t="shared" si="36"/>
        <v>0</v>
      </c>
      <c r="W72" s="122">
        <f t="shared" si="36"/>
        <v>0</v>
      </c>
      <c r="X72" s="122">
        <f t="shared" si="36"/>
        <v>0</v>
      </c>
      <c r="Y72" s="122">
        <f t="shared" si="36"/>
        <v>515.78</v>
      </c>
      <c r="Z72" s="122">
        <f>SUM(Z70:Z71)</f>
        <v>1929.0199999999998</v>
      </c>
      <c r="AA72" s="47">
        <f t="shared" si="34"/>
        <v>0.33919936416164637</v>
      </c>
      <c r="AB72" s="131">
        <f t="shared" si="35"/>
        <v>688.26942982039657</v>
      </c>
    </row>
    <row r="73" spans="1:28" ht="16.5" customHeight="1" x14ac:dyDescent="0.15">
      <c r="A73" s="174" t="s">
        <v>328</v>
      </c>
      <c r="B73" s="125">
        <v>401</v>
      </c>
      <c r="C73" s="125" t="s">
        <v>977</v>
      </c>
      <c r="D73" s="126"/>
      <c r="E73" s="120"/>
      <c r="F73" s="120">
        <v>97.19</v>
      </c>
      <c r="G73" s="121"/>
      <c r="H73" s="121"/>
      <c r="I73" s="121"/>
      <c r="J73" s="121"/>
      <c r="K73" s="121"/>
      <c r="L73" s="121"/>
      <c r="M73" s="121"/>
      <c r="N73" s="121"/>
      <c r="O73" s="121"/>
      <c r="P73" s="121"/>
      <c r="Q73" s="121"/>
      <c r="R73" s="121"/>
      <c r="S73" s="121"/>
      <c r="T73" s="121"/>
      <c r="U73" s="121"/>
      <c r="V73" s="121"/>
      <c r="W73" s="121"/>
      <c r="X73" s="121"/>
      <c r="Y73" s="121"/>
      <c r="Z73" s="120">
        <f t="shared" ref="Z73" si="37">SUM(E73:X73)</f>
        <v>97.19</v>
      </c>
      <c r="AA73" s="46">
        <f t="shared" si="34"/>
        <v>1.7089914154788655E-2</v>
      </c>
      <c r="AB73" s="130">
        <f t="shared" si="35"/>
        <v>34.677144811481661</v>
      </c>
    </row>
    <row r="74" spans="1:28" ht="16.5" customHeight="1" x14ac:dyDescent="0.15">
      <c r="A74" s="174" t="s">
        <v>328</v>
      </c>
      <c r="B74" s="125" t="s">
        <v>873</v>
      </c>
      <c r="C74" s="125" t="s">
        <v>978</v>
      </c>
      <c r="D74" s="126"/>
      <c r="E74" s="120"/>
      <c r="F74" s="120">
        <v>31.93</v>
      </c>
      <c r="G74" s="121"/>
      <c r="H74" s="121"/>
      <c r="I74" s="121"/>
      <c r="J74" s="121"/>
      <c r="K74" s="121"/>
      <c r="L74" s="121"/>
      <c r="M74" s="121"/>
      <c r="N74" s="121"/>
      <c r="O74" s="121"/>
      <c r="P74" s="121"/>
      <c r="Q74" s="121"/>
      <c r="R74" s="121"/>
      <c r="S74" s="121"/>
      <c r="T74" s="121"/>
      <c r="U74" s="121"/>
      <c r="V74" s="121"/>
      <c r="W74" s="121"/>
      <c r="X74" s="121"/>
      <c r="Y74" s="121"/>
      <c r="Z74" s="120">
        <f t="shared" ref="Z74:Z90" si="38">SUM(E74:X74)</f>
        <v>31.93</v>
      </c>
      <c r="AA74" s="46">
        <f t="shared" si="34"/>
        <v>5.6145792670274901E-3</v>
      </c>
      <c r="AB74" s="130">
        <f t="shared" si="35"/>
        <v>11.39254279072548</v>
      </c>
    </row>
    <row r="75" spans="1:28" ht="16.5" customHeight="1" x14ac:dyDescent="0.15">
      <c r="A75" s="174" t="s">
        <v>328</v>
      </c>
      <c r="B75" s="125">
        <v>402</v>
      </c>
      <c r="C75" s="125" t="s">
        <v>979</v>
      </c>
      <c r="D75" s="126"/>
      <c r="E75" s="120"/>
      <c r="F75" s="120">
        <v>95.78</v>
      </c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1"/>
      <c r="S75" s="121"/>
      <c r="T75" s="121"/>
      <c r="U75" s="121"/>
      <c r="V75" s="121"/>
      <c r="W75" s="121"/>
      <c r="X75" s="121"/>
      <c r="Y75" s="121"/>
      <c r="Z75" s="120">
        <f t="shared" si="38"/>
        <v>95.78</v>
      </c>
      <c r="AA75" s="46">
        <f t="shared" si="34"/>
        <v>1.6841979398555997E-2</v>
      </c>
      <c r="AB75" s="130">
        <f t="shared" si="35"/>
        <v>34.174060397609971</v>
      </c>
    </row>
    <row r="76" spans="1:28" ht="16.5" customHeight="1" x14ac:dyDescent="0.15">
      <c r="A76" s="174" t="s">
        <v>328</v>
      </c>
      <c r="B76" s="125" t="s">
        <v>874</v>
      </c>
      <c r="C76" s="125" t="s">
        <v>980</v>
      </c>
      <c r="D76" s="126"/>
      <c r="E76" s="120"/>
      <c r="F76" s="120">
        <v>31.93</v>
      </c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121"/>
      <c r="W76" s="121"/>
      <c r="X76" s="121"/>
      <c r="Y76" s="121"/>
      <c r="Z76" s="120">
        <f t="shared" si="38"/>
        <v>31.93</v>
      </c>
      <c r="AA76" s="46">
        <f t="shared" si="34"/>
        <v>5.6145792670274901E-3</v>
      </c>
      <c r="AB76" s="130">
        <f t="shared" si="35"/>
        <v>11.39254279072548</v>
      </c>
    </row>
    <row r="77" spans="1:28" ht="16.5" customHeight="1" x14ac:dyDescent="0.15">
      <c r="A77" s="174" t="s">
        <v>328</v>
      </c>
      <c r="B77" s="125">
        <v>403</v>
      </c>
      <c r="C77" s="125" t="s">
        <v>981</v>
      </c>
      <c r="D77" s="126"/>
      <c r="E77" s="120"/>
      <c r="F77" s="120">
        <v>63.85</v>
      </c>
      <c r="G77" s="121"/>
      <c r="H77" s="121"/>
      <c r="I77" s="121"/>
      <c r="J77" s="121"/>
      <c r="K77" s="121"/>
      <c r="L77" s="121"/>
      <c r="M77" s="121"/>
      <c r="N77" s="121"/>
      <c r="O77" s="121"/>
      <c r="P77" s="121"/>
      <c r="Q77" s="121"/>
      <c r="R77" s="121"/>
      <c r="S77" s="121"/>
      <c r="T77" s="121"/>
      <c r="U77" s="121"/>
      <c r="V77" s="121"/>
      <c r="W77" s="121"/>
      <c r="X77" s="121"/>
      <c r="Y77" s="121"/>
      <c r="Z77" s="120">
        <f t="shared" si="38"/>
        <v>63.85</v>
      </c>
      <c r="AA77" s="46">
        <f t="shared" si="34"/>
        <v>1.1227400131528509E-2</v>
      </c>
      <c r="AB77" s="130">
        <f t="shared" si="35"/>
        <v>22.781517606884496</v>
      </c>
    </row>
    <row r="78" spans="1:28" ht="16.5" customHeight="1" x14ac:dyDescent="0.15">
      <c r="A78" s="174" t="s">
        <v>328</v>
      </c>
      <c r="B78" s="125">
        <v>404</v>
      </c>
      <c r="C78" s="125" t="s">
        <v>982</v>
      </c>
      <c r="D78" s="126"/>
      <c r="E78" s="120"/>
      <c r="F78" s="120">
        <v>65.260000000000005</v>
      </c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121"/>
      <c r="W78" s="121"/>
      <c r="X78" s="121"/>
      <c r="Y78" s="121"/>
      <c r="Z78" s="120">
        <f t="shared" si="38"/>
        <v>65.260000000000005</v>
      </c>
      <c r="AA78" s="46">
        <f t="shared" si="34"/>
        <v>1.1475334887761167E-2</v>
      </c>
      <c r="AB78" s="130">
        <f t="shared" si="35"/>
        <v>23.284602020756182</v>
      </c>
    </row>
    <row r="79" spans="1:28" ht="16.5" customHeight="1" x14ac:dyDescent="0.15">
      <c r="A79" s="174" t="s">
        <v>328</v>
      </c>
      <c r="B79" s="125">
        <v>407</v>
      </c>
      <c r="C79" s="136" t="s">
        <v>682</v>
      </c>
      <c r="D79" s="132"/>
      <c r="E79" s="120">
        <v>106.08</v>
      </c>
      <c r="F79" s="121"/>
      <c r="G79" s="121"/>
      <c r="H79" s="121"/>
      <c r="I79" s="121"/>
      <c r="J79" s="121"/>
      <c r="K79" s="121"/>
      <c r="L79" s="121"/>
      <c r="M79" s="121"/>
      <c r="N79" s="121"/>
      <c r="O79" s="121"/>
      <c r="P79" s="121"/>
      <c r="Q79" s="121"/>
      <c r="R79" s="121"/>
      <c r="S79" s="121"/>
      <c r="T79" s="121"/>
      <c r="U79" s="121"/>
      <c r="V79" s="121"/>
      <c r="W79" s="121"/>
      <c r="X79" s="121"/>
      <c r="Y79" s="121"/>
      <c r="Z79" s="120">
        <f t="shared" si="38"/>
        <v>106.08</v>
      </c>
      <c r="AA79" s="46">
        <f t="shared" si="34"/>
        <v>1.865313400082293E-2</v>
      </c>
      <c r="AB79" s="130">
        <f t="shared" si="35"/>
        <v>37.849074201069804</v>
      </c>
    </row>
    <row r="80" spans="1:28" ht="16.5" customHeight="1" x14ac:dyDescent="0.15">
      <c r="A80" s="174" t="s">
        <v>328</v>
      </c>
      <c r="B80" s="125">
        <v>409</v>
      </c>
      <c r="C80" s="136" t="s">
        <v>682</v>
      </c>
      <c r="D80" s="132"/>
      <c r="E80" s="120">
        <v>78.44</v>
      </c>
      <c r="F80" s="121"/>
      <c r="G80" s="121"/>
      <c r="H80" s="121"/>
      <c r="I80" s="121"/>
      <c r="J80" s="121"/>
      <c r="K80" s="121"/>
      <c r="L80" s="121"/>
      <c r="M80" s="121"/>
      <c r="N80" s="121"/>
      <c r="O80" s="121"/>
      <c r="P80" s="121"/>
      <c r="Q80" s="121"/>
      <c r="R80" s="121"/>
      <c r="S80" s="121"/>
      <c r="T80" s="121"/>
      <c r="U80" s="121"/>
      <c r="V80" s="121"/>
      <c r="W80" s="121"/>
      <c r="X80" s="121"/>
      <c r="Y80" s="121"/>
      <c r="Z80" s="120">
        <f t="shared" si="38"/>
        <v>78.44</v>
      </c>
      <c r="AA80" s="46">
        <f t="shared" si="34"/>
        <v>1.379290941765225E-2</v>
      </c>
      <c r="AB80" s="130">
        <f t="shared" si="35"/>
        <v>27.98719249935818</v>
      </c>
    </row>
    <row r="81" spans="1:28" ht="16.5" customHeight="1" x14ac:dyDescent="0.15">
      <c r="A81" s="174" t="s">
        <v>328</v>
      </c>
      <c r="B81" s="125">
        <v>412</v>
      </c>
      <c r="C81" s="136" t="s">
        <v>682</v>
      </c>
      <c r="D81" s="132"/>
      <c r="E81" s="120">
        <v>78.44</v>
      </c>
      <c r="F81" s="121"/>
      <c r="G81" s="121"/>
      <c r="H81" s="121"/>
      <c r="I81" s="121"/>
      <c r="J81" s="121"/>
      <c r="K81" s="121"/>
      <c r="L81" s="121"/>
      <c r="M81" s="121"/>
      <c r="N81" s="121"/>
      <c r="O81" s="121"/>
      <c r="P81" s="121"/>
      <c r="Q81" s="121"/>
      <c r="R81" s="121"/>
      <c r="S81" s="121"/>
      <c r="T81" s="121"/>
      <c r="U81" s="121"/>
      <c r="V81" s="121"/>
      <c r="W81" s="121"/>
      <c r="X81" s="121"/>
      <c r="Y81" s="121"/>
      <c r="Z81" s="120">
        <f t="shared" si="38"/>
        <v>78.44</v>
      </c>
      <c r="AA81" s="46">
        <f t="shared" si="34"/>
        <v>1.379290941765225E-2</v>
      </c>
      <c r="AB81" s="130">
        <f t="shared" si="35"/>
        <v>27.98719249935818</v>
      </c>
    </row>
    <row r="82" spans="1:28" ht="16.5" customHeight="1" x14ac:dyDescent="0.15">
      <c r="A82" s="174" t="s">
        <v>328</v>
      </c>
      <c r="B82" s="125">
        <v>415</v>
      </c>
      <c r="C82" s="136" t="s">
        <v>682</v>
      </c>
      <c r="D82" s="132"/>
      <c r="E82" s="120">
        <v>78.44</v>
      </c>
      <c r="F82" s="121"/>
      <c r="G82" s="121"/>
      <c r="H82" s="121"/>
      <c r="I82" s="121"/>
      <c r="J82" s="121"/>
      <c r="K82" s="121"/>
      <c r="L82" s="121"/>
      <c r="M82" s="121"/>
      <c r="N82" s="121"/>
      <c r="O82" s="121"/>
      <c r="P82" s="121"/>
      <c r="Q82" s="121"/>
      <c r="R82" s="121"/>
      <c r="S82" s="121"/>
      <c r="T82" s="121"/>
      <c r="U82" s="121"/>
      <c r="V82" s="121"/>
      <c r="W82" s="121"/>
      <c r="X82" s="121"/>
      <c r="Y82" s="121"/>
      <c r="Z82" s="120">
        <f t="shared" si="38"/>
        <v>78.44</v>
      </c>
      <c r="AA82" s="46">
        <f t="shared" si="34"/>
        <v>1.379290941765225E-2</v>
      </c>
      <c r="AB82" s="130">
        <f t="shared" si="35"/>
        <v>27.98719249935818</v>
      </c>
    </row>
    <row r="83" spans="1:28" ht="16.5" customHeight="1" x14ac:dyDescent="0.15">
      <c r="A83" s="174" t="s">
        <v>328</v>
      </c>
      <c r="B83" s="125">
        <v>418</v>
      </c>
      <c r="C83" s="136" t="s">
        <v>682</v>
      </c>
      <c r="D83" s="132"/>
      <c r="E83" s="120">
        <v>78.44</v>
      </c>
      <c r="F83" s="121"/>
      <c r="G83" s="121"/>
      <c r="H83" s="121"/>
      <c r="I83" s="121"/>
      <c r="J83" s="121"/>
      <c r="K83" s="121"/>
      <c r="L83" s="121"/>
      <c r="M83" s="121"/>
      <c r="N83" s="121"/>
      <c r="O83" s="121"/>
      <c r="P83" s="121"/>
      <c r="Q83" s="121"/>
      <c r="R83" s="121"/>
      <c r="S83" s="121"/>
      <c r="T83" s="121"/>
      <c r="U83" s="121"/>
      <c r="V83" s="121"/>
      <c r="W83" s="121"/>
      <c r="X83" s="121"/>
      <c r="Y83" s="121"/>
      <c r="Z83" s="120">
        <f t="shared" si="38"/>
        <v>78.44</v>
      </c>
      <c r="AA83" s="46">
        <f t="shared" si="34"/>
        <v>1.379290941765225E-2</v>
      </c>
      <c r="AB83" s="130">
        <f t="shared" si="35"/>
        <v>27.98719249935818</v>
      </c>
    </row>
    <row r="84" spans="1:28" ht="16.5" customHeight="1" x14ac:dyDescent="0.15">
      <c r="A84" s="174" t="s">
        <v>328</v>
      </c>
      <c r="B84" s="125">
        <v>421</v>
      </c>
      <c r="C84" s="125" t="s">
        <v>983</v>
      </c>
      <c r="D84" s="172"/>
      <c r="E84" s="120"/>
      <c r="F84" s="120"/>
      <c r="G84" s="121"/>
      <c r="H84" s="121"/>
      <c r="I84" s="121"/>
      <c r="J84" s="121"/>
      <c r="K84" s="121"/>
      <c r="L84" s="121"/>
      <c r="M84" s="121"/>
      <c r="N84" s="121"/>
      <c r="O84" s="121"/>
      <c r="P84" s="121"/>
      <c r="Q84" s="120">
        <v>20.399999999999999</v>
      </c>
      <c r="R84" s="121"/>
      <c r="S84" s="121"/>
      <c r="T84" s="121"/>
      <c r="U84" s="121"/>
      <c r="V84" s="121"/>
      <c r="W84" s="121"/>
      <c r="X84" s="121"/>
      <c r="Y84" s="121"/>
      <c r="Z84" s="120">
        <f t="shared" si="38"/>
        <v>20.399999999999999</v>
      </c>
      <c r="AA84" s="46">
        <f t="shared" si="34"/>
        <v>3.5871411540044093E-3</v>
      </c>
      <c r="AB84" s="130">
        <f t="shared" si="35"/>
        <v>7.2786681155903468</v>
      </c>
    </row>
    <row r="85" spans="1:28" ht="16.5" customHeight="1" x14ac:dyDescent="0.15">
      <c r="A85" s="174" t="s">
        <v>328</v>
      </c>
      <c r="B85" s="125">
        <v>422</v>
      </c>
      <c r="C85" s="125" t="s">
        <v>882</v>
      </c>
      <c r="D85" s="126"/>
      <c r="E85" s="120"/>
      <c r="F85" s="120">
        <v>156.88</v>
      </c>
      <c r="G85" s="121"/>
      <c r="H85" s="121"/>
      <c r="I85" s="121"/>
      <c r="J85" s="121"/>
      <c r="K85" s="121"/>
      <c r="L85" s="121"/>
      <c r="M85" s="121"/>
      <c r="N85" s="121"/>
      <c r="O85" s="121"/>
      <c r="P85" s="121"/>
      <c r="Q85" s="121"/>
      <c r="R85" s="121"/>
      <c r="S85" s="121"/>
      <c r="T85" s="121"/>
      <c r="U85" s="121"/>
      <c r="V85" s="121"/>
      <c r="W85" s="121"/>
      <c r="X85" s="121"/>
      <c r="Y85" s="121"/>
      <c r="Z85" s="120">
        <f t="shared" si="38"/>
        <v>156.88</v>
      </c>
      <c r="AA85" s="46">
        <f t="shared" si="34"/>
        <v>2.7585818835304501E-2</v>
      </c>
      <c r="AB85" s="130">
        <f t="shared" si="35"/>
        <v>55.97438499871636</v>
      </c>
    </row>
    <row r="86" spans="1:28" ht="16.5" customHeight="1" x14ac:dyDescent="0.15">
      <c r="A86" s="174" t="s">
        <v>328</v>
      </c>
      <c r="B86" s="125">
        <v>424</v>
      </c>
      <c r="C86" s="125" t="s">
        <v>883</v>
      </c>
      <c r="D86" s="126"/>
      <c r="E86" s="120"/>
      <c r="F86" s="120">
        <v>106.08</v>
      </c>
      <c r="G86" s="121"/>
      <c r="H86" s="121"/>
      <c r="I86" s="121"/>
      <c r="J86" s="121"/>
      <c r="K86" s="121"/>
      <c r="L86" s="121"/>
      <c r="M86" s="121"/>
      <c r="N86" s="121"/>
      <c r="O86" s="121"/>
      <c r="P86" s="121"/>
      <c r="Q86" s="121"/>
      <c r="R86" s="121"/>
      <c r="S86" s="121"/>
      <c r="T86" s="121"/>
      <c r="U86" s="121"/>
      <c r="V86" s="121"/>
      <c r="W86" s="121"/>
      <c r="X86" s="121"/>
      <c r="Y86" s="121"/>
      <c r="Z86" s="120">
        <f t="shared" si="38"/>
        <v>106.08</v>
      </c>
      <c r="AA86" s="46">
        <f t="shared" si="34"/>
        <v>1.865313400082293E-2</v>
      </c>
      <c r="AB86" s="130">
        <f t="shared" si="35"/>
        <v>37.849074201069804</v>
      </c>
    </row>
    <row r="87" spans="1:28" ht="16.5" customHeight="1" x14ac:dyDescent="0.15">
      <c r="A87" s="174" t="s">
        <v>328</v>
      </c>
      <c r="B87" s="125">
        <v>432</v>
      </c>
      <c r="C87" s="125" t="s">
        <v>875</v>
      </c>
      <c r="D87" s="126"/>
      <c r="E87" s="120"/>
      <c r="F87" s="120">
        <v>161.04</v>
      </c>
      <c r="G87" s="121"/>
      <c r="H87" s="121"/>
      <c r="I87" s="121"/>
      <c r="J87" s="121"/>
      <c r="K87" s="121"/>
      <c r="L87" s="121"/>
      <c r="M87" s="121"/>
      <c r="N87" s="121"/>
      <c r="O87" s="121"/>
      <c r="P87" s="121"/>
      <c r="Q87" s="121"/>
      <c r="R87" s="121"/>
      <c r="S87" s="121"/>
      <c r="T87" s="121"/>
      <c r="U87" s="121"/>
      <c r="V87" s="121"/>
      <c r="W87" s="121"/>
      <c r="X87" s="121"/>
      <c r="Y87" s="121"/>
      <c r="Z87" s="120">
        <f t="shared" si="38"/>
        <v>161.04</v>
      </c>
      <c r="AA87" s="46">
        <f t="shared" si="34"/>
        <v>2.8317314286317164E-2</v>
      </c>
      <c r="AB87" s="130">
        <f t="shared" si="35"/>
        <v>57.458662418366153</v>
      </c>
    </row>
    <row r="88" spans="1:28" ht="16.5" customHeight="1" x14ac:dyDescent="0.15">
      <c r="A88" s="174" t="s">
        <v>328</v>
      </c>
      <c r="B88" s="125">
        <v>434</v>
      </c>
      <c r="C88" s="125" t="s">
        <v>876</v>
      </c>
      <c r="D88" s="126"/>
      <c r="E88" s="120"/>
      <c r="F88" s="121"/>
      <c r="G88" s="121"/>
      <c r="H88" s="121"/>
      <c r="I88" s="121"/>
      <c r="J88" s="121"/>
      <c r="K88" s="121"/>
      <c r="L88" s="121"/>
      <c r="M88" s="121"/>
      <c r="N88" s="120">
        <v>63.85</v>
      </c>
      <c r="O88" s="121"/>
      <c r="P88" s="121"/>
      <c r="Q88" s="121"/>
      <c r="R88" s="121"/>
      <c r="S88" s="121"/>
      <c r="T88" s="121"/>
      <c r="U88" s="121"/>
      <c r="V88" s="121"/>
      <c r="W88" s="121"/>
      <c r="X88" s="121"/>
      <c r="Y88" s="121"/>
      <c r="Z88" s="120">
        <f t="shared" si="38"/>
        <v>63.85</v>
      </c>
      <c r="AA88" s="46">
        <f t="shared" si="34"/>
        <v>1.1227400131528509E-2</v>
      </c>
      <c r="AB88" s="130">
        <f t="shared" si="35"/>
        <v>22.781517606884496</v>
      </c>
    </row>
    <row r="89" spans="1:28" s="37" customFormat="1" ht="16.5" customHeight="1" x14ac:dyDescent="0.15">
      <c r="A89" s="174" t="s">
        <v>328</v>
      </c>
      <c r="B89" s="125"/>
      <c r="C89" s="125" t="s">
        <v>1030</v>
      </c>
      <c r="D89" s="126"/>
      <c r="E89" s="120"/>
      <c r="F89" s="121"/>
      <c r="G89" s="121"/>
      <c r="H89" s="121"/>
      <c r="I89" s="121"/>
      <c r="J89" s="121"/>
      <c r="K89" s="121"/>
      <c r="L89" s="121"/>
      <c r="M89" s="121"/>
      <c r="N89" s="120">
        <v>31.91</v>
      </c>
      <c r="O89" s="121"/>
      <c r="P89" s="121"/>
      <c r="Q89" s="121"/>
      <c r="R89" s="121"/>
      <c r="S89" s="121"/>
      <c r="T89" s="121"/>
      <c r="U89" s="121"/>
      <c r="V89" s="121"/>
      <c r="W89" s="121"/>
      <c r="X89" s="121"/>
      <c r="Y89" s="121"/>
      <c r="Z89" s="120">
        <f t="shared" si="38"/>
        <v>31.91</v>
      </c>
      <c r="AA89" s="46">
        <f t="shared" si="34"/>
        <v>5.6110624619745446E-3</v>
      </c>
      <c r="AB89" s="130">
        <f t="shared" si="35"/>
        <v>11.385406841592548</v>
      </c>
    </row>
    <row r="90" spans="1:28" ht="16.5" customHeight="1" x14ac:dyDescent="0.15">
      <c r="A90" s="174" t="s">
        <v>328</v>
      </c>
      <c r="B90" s="125">
        <v>435</v>
      </c>
      <c r="C90" s="127" t="s">
        <v>1040</v>
      </c>
      <c r="D90" s="126"/>
      <c r="E90" s="120"/>
      <c r="F90" s="121"/>
      <c r="G90" s="121"/>
      <c r="H90" s="121"/>
      <c r="I90" s="121"/>
      <c r="J90" s="121"/>
      <c r="K90" s="121"/>
      <c r="L90" s="121"/>
      <c r="M90" s="121"/>
      <c r="N90" s="120">
        <v>95.78</v>
      </c>
      <c r="O90" s="121"/>
      <c r="P90" s="121"/>
      <c r="Q90" s="121"/>
      <c r="R90" s="121"/>
      <c r="S90" s="121"/>
      <c r="T90" s="121"/>
      <c r="U90" s="121"/>
      <c r="V90" s="121"/>
      <c r="W90" s="121"/>
      <c r="X90" s="121"/>
      <c r="Y90" s="121"/>
      <c r="Z90" s="120">
        <f t="shared" si="38"/>
        <v>95.78</v>
      </c>
      <c r="AA90" s="46">
        <f t="shared" si="34"/>
        <v>1.6841979398555997E-2</v>
      </c>
      <c r="AB90" s="130">
        <f t="shared" si="35"/>
        <v>34.174060397609971</v>
      </c>
    </row>
    <row r="91" spans="1:28" ht="16.5" customHeight="1" x14ac:dyDescent="0.15">
      <c r="A91" s="174" t="s">
        <v>328</v>
      </c>
      <c r="B91" s="137" t="s">
        <v>276</v>
      </c>
      <c r="C91" s="137"/>
      <c r="D91" s="133"/>
      <c r="E91" s="122">
        <f t="shared" ref="E91:Z91" si="39">SUM(E73:E90)</f>
        <v>419.84</v>
      </c>
      <c r="F91" s="122">
        <f t="shared" si="39"/>
        <v>809.93999999999994</v>
      </c>
      <c r="G91" s="122">
        <f t="shared" si="39"/>
        <v>0</v>
      </c>
      <c r="H91" s="122">
        <f t="shared" si="39"/>
        <v>0</v>
      </c>
      <c r="I91" s="122">
        <f t="shared" si="39"/>
        <v>0</v>
      </c>
      <c r="J91" s="122">
        <f t="shared" si="39"/>
        <v>0</v>
      </c>
      <c r="K91" s="122">
        <f t="shared" si="39"/>
        <v>0</v>
      </c>
      <c r="L91" s="122">
        <f t="shared" si="39"/>
        <v>0</v>
      </c>
      <c r="M91" s="122">
        <f t="shared" si="39"/>
        <v>0</v>
      </c>
      <c r="N91" s="122">
        <f t="shared" si="39"/>
        <v>191.54000000000002</v>
      </c>
      <c r="O91" s="122">
        <f t="shared" si="39"/>
        <v>0</v>
      </c>
      <c r="P91" s="122">
        <f t="shared" si="39"/>
        <v>0</v>
      </c>
      <c r="Q91" s="122">
        <f t="shared" si="39"/>
        <v>20.399999999999999</v>
      </c>
      <c r="R91" s="122">
        <f t="shared" si="39"/>
        <v>0</v>
      </c>
      <c r="S91" s="122">
        <f t="shared" si="39"/>
        <v>0</v>
      </c>
      <c r="T91" s="122">
        <f t="shared" si="39"/>
        <v>0</v>
      </c>
      <c r="U91" s="122">
        <f t="shared" si="39"/>
        <v>0</v>
      </c>
      <c r="V91" s="122">
        <f t="shared" si="39"/>
        <v>0</v>
      </c>
      <c r="W91" s="122">
        <f t="shared" si="39"/>
        <v>0</v>
      </c>
      <c r="X91" s="122">
        <f t="shared" si="39"/>
        <v>0</v>
      </c>
      <c r="Y91" s="122">
        <f t="shared" si="39"/>
        <v>0</v>
      </c>
      <c r="Z91" s="122">
        <f t="shared" si="39"/>
        <v>1441.72</v>
      </c>
      <c r="AA91" s="47">
        <f t="shared" si="34"/>
        <v>0.25351240904662931</v>
      </c>
      <c r="AB91" s="131">
        <f t="shared" si="35"/>
        <v>514.40202919651551</v>
      </c>
    </row>
    <row r="92" spans="1:28" ht="16.5" customHeight="1" x14ac:dyDescent="0.15">
      <c r="A92" s="174" t="s">
        <v>328</v>
      </c>
      <c r="B92" s="137" t="s">
        <v>857</v>
      </c>
      <c r="C92" s="137"/>
      <c r="D92" s="133"/>
      <c r="E92" s="122"/>
      <c r="F92" s="122"/>
      <c r="G92" s="122"/>
      <c r="H92" s="122"/>
      <c r="I92" s="122"/>
      <c r="J92" s="122"/>
      <c r="K92" s="122"/>
      <c r="L92" s="122"/>
      <c r="M92" s="122"/>
      <c r="N92" s="122"/>
      <c r="O92" s="122"/>
      <c r="P92" s="122"/>
      <c r="Q92" s="122"/>
      <c r="R92" s="122"/>
      <c r="S92" s="122"/>
      <c r="T92" s="122"/>
      <c r="U92" s="122"/>
      <c r="V92" s="122"/>
      <c r="W92" s="122"/>
      <c r="X92" s="122"/>
      <c r="Y92" s="122">
        <v>487.3</v>
      </c>
      <c r="Z92" s="122">
        <f>SUM(Y93)</f>
        <v>487.3</v>
      </c>
      <c r="AA92" s="47">
        <f t="shared" si="34"/>
        <v>8.5686955115017102E-2</v>
      </c>
      <c r="AB92" s="131">
        <f t="shared" si="35"/>
        <v>173.8674006238812</v>
      </c>
    </row>
    <row r="93" spans="1:28" ht="16.5" customHeight="1" x14ac:dyDescent="0.15">
      <c r="A93" s="174" t="s">
        <v>328</v>
      </c>
      <c r="B93" s="137" t="s">
        <v>858</v>
      </c>
      <c r="C93" s="137"/>
      <c r="D93" s="133"/>
      <c r="E93" s="122">
        <f>SUM(E91:E92)</f>
        <v>419.84</v>
      </c>
      <c r="F93" s="122">
        <f t="shared" ref="F93:Y93" si="40">SUM(F91:F92)</f>
        <v>809.93999999999994</v>
      </c>
      <c r="G93" s="122">
        <f t="shared" si="40"/>
        <v>0</v>
      </c>
      <c r="H93" s="122">
        <f t="shared" si="40"/>
        <v>0</v>
      </c>
      <c r="I93" s="122">
        <f t="shared" si="40"/>
        <v>0</v>
      </c>
      <c r="J93" s="122">
        <f t="shared" si="40"/>
        <v>0</v>
      </c>
      <c r="K93" s="122">
        <f t="shared" si="40"/>
        <v>0</v>
      </c>
      <c r="L93" s="122">
        <f t="shared" si="40"/>
        <v>0</v>
      </c>
      <c r="M93" s="122">
        <f t="shared" si="40"/>
        <v>0</v>
      </c>
      <c r="N93" s="122">
        <f t="shared" si="40"/>
        <v>191.54000000000002</v>
      </c>
      <c r="O93" s="122">
        <f t="shared" si="40"/>
        <v>0</v>
      </c>
      <c r="P93" s="122">
        <f t="shared" si="40"/>
        <v>0</v>
      </c>
      <c r="Q93" s="122">
        <f t="shared" si="40"/>
        <v>20.399999999999999</v>
      </c>
      <c r="R93" s="122">
        <f t="shared" si="40"/>
        <v>0</v>
      </c>
      <c r="S93" s="122">
        <f t="shared" si="40"/>
        <v>0</v>
      </c>
      <c r="T93" s="122">
        <f t="shared" si="40"/>
        <v>0</v>
      </c>
      <c r="U93" s="122">
        <f t="shared" si="40"/>
        <v>0</v>
      </c>
      <c r="V93" s="122">
        <f t="shared" si="40"/>
        <v>0</v>
      </c>
      <c r="W93" s="122">
        <f t="shared" si="40"/>
        <v>0</v>
      </c>
      <c r="X93" s="122">
        <f t="shared" si="40"/>
        <v>0</v>
      </c>
      <c r="Y93" s="122">
        <f t="shared" si="40"/>
        <v>487.3</v>
      </c>
      <c r="Z93" s="122">
        <f>SUM(Z91:Z92)</f>
        <v>1929.02</v>
      </c>
      <c r="AA93" s="47">
        <f t="shared" si="34"/>
        <v>0.33919936416164642</v>
      </c>
      <c r="AB93" s="131">
        <f t="shared" si="35"/>
        <v>688.26942982039668</v>
      </c>
    </row>
    <row r="94" spans="1:28" s="3" customFormat="1" ht="16.5" customHeight="1" x14ac:dyDescent="0.15">
      <c r="A94" s="22" t="s">
        <v>333</v>
      </c>
      <c r="B94" s="22"/>
      <c r="C94" s="22"/>
      <c r="D94" s="96"/>
      <c r="E94" s="12">
        <f t="shared" ref="E94:Z94" si="41">SUM(E21,E45,E70,E91)</f>
        <v>3162.56</v>
      </c>
      <c r="F94" s="12">
        <f t="shared" si="41"/>
        <v>1864.4099999999999</v>
      </c>
      <c r="G94" s="12">
        <f t="shared" si="41"/>
        <v>0</v>
      </c>
      <c r="H94" s="12">
        <f t="shared" si="41"/>
        <v>0</v>
      </c>
      <c r="I94" s="12">
        <f t="shared" si="41"/>
        <v>0</v>
      </c>
      <c r="J94" s="12">
        <f t="shared" si="41"/>
        <v>0</v>
      </c>
      <c r="K94" s="12">
        <f t="shared" si="41"/>
        <v>0</v>
      </c>
      <c r="L94" s="12">
        <f t="shared" si="41"/>
        <v>0</v>
      </c>
      <c r="M94" s="12">
        <f t="shared" si="41"/>
        <v>0</v>
      </c>
      <c r="N94" s="12">
        <f t="shared" si="41"/>
        <v>191.54000000000002</v>
      </c>
      <c r="O94" s="12">
        <f t="shared" si="41"/>
        <v>0</v>
      </c>
      <c r="P94" s="12">
        <f t="shared" si="41"/>
        <v>0</v>
      </c>
      <c r="Q94" s="12">
        <f t="shared" si="41"/>
        <v>468.47</v>
      </c>
      <c r="R94" s="12">
        <f t="shared" si="41"/>
        <v>0</v>
      </c>
      <c r="S94" s="12">
        <f t="shared" si="41"/>
        <v>0</v>
      </c>
      <c r="T94" s="12">
        <f t="shared" si="41"/>
        <v>0</v>
      </c>
      <c r="U94" s="12">
        <f t="shared" si="41"/>
        <v>0</v>
      </c>
      <c r="V94" s="12">
        <f t="shared" si="41"/>
        <v>0</v>
      </c>
      <c r="W94" s="12">
        <f t="shared" si="41"/>
        <v>0</v>
      </c>
      <c r="X94" s="12">
        <f t="shared" si="41"/>
        <v>0</v>
      </c>
      <c r="Y94" s="12">
        <f t="shared" si="41"/>
        <v>0</v>
      </c>
      <c r="Z94" s="13">
        <f t="shared" si="41"/>
        <v>5686.9800000000005</v>
      </c>
      <c r="AA94" s="51">
        <f t="shared" ref="AA94" si="42">Z94/$Z$94</f>
        <v>1</v>
      </c>
      <c r="AB94" s="49">
        <f t="shared" ref="AB94" si="43">AA94*$Z$95</f>
        <v>2029.1</v>
      </c>
    </row>
    <row r="95" spans="1:28" s="3" customFormat="1" ht="16.5" customHeight="1" x14ac:dyDescent="0.15">
      <c r="A95" s="22" t="s">
        <v>331</v>
      </c>
      <c r="B95" s="22"/>
      <c r="C95" s="22"/>
      <c r="D95" s="96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12">
        <f>SUM(Y22,Y46,Y71,Y92)</f>
        <v>2029.1</v>
      </c>
      <c r="Z95" s="13">
        <f>SUM(Y96)</f>
        <v>2029.1</v>
      </c>
      <c r="AA95" s="48"/>
      <c r="AB95" s="49"/>
    </row>
    <row r="96" spans="1:28" s="3" customFormat="1" ht="16.5" customHeight="1" x14ac:dyDescent="0.15">
      <c r="A96" s="22" t="s">
        <v>332</v>
      </c>
      <c r="B96" s="22"/>
      <c r="C96" s="22"/>
      <c r="D96" s="96"/>
      <c r="E96" s="12">
        <f>SUM(E94:E95)</f>
        <v>3162.56</v>
      </c>
      <c r="F96" s="12">
        <f t="shared" ref="F96:Z96" si="44">SUM(F94:F95)</f>
        <v>1864.4099999999999</v>
      </c>
      <c r="G96" s="12">
        <f t="shared" si="44"/>
        <v>0</v>
      </c>
      <c r="H96" s="12">
        <f t="shared" si="44"/>
        <v>0</v>
      </c>
      <c r="I96" s="12">
        <f t="shared" si="44"/>
        <v>0</v>
      </c>
      <c r="J96" s="12">
        <f t="shared" si="44"/>
        <v>0</v>
      </c>
      <c r="K96" s="12">
        <f t="shared" si="44"/>
        <v>0</v>
      </c>
      <c r="L96" s="12">
        <f t="shared" si="44"/>
        <v>0</v>
      </c>
      <c r="M96" s="12">
        <f t="shared" si="44"/>
        <v>0</v>
      </c>
      <c r="N96" s="12">
        <f t="shared" si="44"/>
        <v>191.54000000000002</v>
      </c>
      <c r="O96" s="12">
        <f t="shared" si="44"/>
        <v>0</v>
      </c>
      <c r="P96" s="12">
        <f t="shared" si="44"/>
        <v>0</v>
      </c>
      <c r="Q96" s="12">
        <f t="shared" si="44"/>
        <v>468.47</v>
      </c>
      <c r="R96" s="12">
        <f t="shared" si="44"/>
        <v>0</v>
      </c>
      <c r="S96" s="12">
        <f t="shared" si="44"/>
        <v>0</v>
      </c>
      <c r="T96" s="12">
        <f t="shared" si="44"/>
        <v>0</v>
      </c>
      <c r="U96" s="12">
        <f t="shared" si="44"/>
        <v>0</v>
      </c>
      <c r="V96" s="12">
        <f t="shared" si="44"/>
        <v>0</v>
      </c>
      <c r="W96" s="12">
        <f t="shared" si="44"/>
        <v>0</v>
      </c>
      <c r="X96" s="12">
        <f t="shared" si="44"/>
        <v>0</v>
      </c>
      <c r="Y96" s="12">
        <f t="shared" si="44"/>
        <v>2029.1</v>
      </c>
      <c r="Z96" s="12">
        <f t="shared" si="44"/>
        <v>7716.08</v>
      </c>
      <c r="AA96" s="48"/>
      <c r="AB96" s="49"/>
    </row>
    <row r="97" spans="1:28" s="3" customFormat="1" ht="16.5" customHeight="1" x14ac:dyDescent="0.15">
      <c r="A97" s="55" t="s">
        <v>681</v>
      </c>
      <c r="B97" s="56"/>
      <c r="C97" s="56"/>
      <c r="D97" s="62"/>
      <c r="E97" s="57">
        <f t="shared" ref="E97:X97" si="45">E94/$Z$94</f>
        <v>0.55610534941216594</v>
      </c>
      <c r="F97" s="57">
        <f t="shared" si="45"/>
        <v>0.32783832543810593</v>
      </c>
      <c r="G97" s="57">
        <f t="shared" si="45"/>
        <v>0</v>
      </c>
      <c r="H97" s="57">
        <f t="shared" si="45"/>
        <v>0</v>
      </c>
      <c r="I97" s="57">
        <f t="shared" si="45"/>
        <v>0</v>
      </c>
      <c r="J97" s="57">
        <f t="shared" si="45"/>
        <v>0</v>
      </c>
      <c r="K97" s="57">
        <f t="shared" si="45"/>
        <v>0</v>
      </c>
      <c r="L97" s="57">
        <f t="shared" si="45"/>
        <v>0</v>
      </c>
      <c r="M97" s="57">
        <f t="shared" si="45"/>
        <v>0</v>
      </c>
      <c r="N97" s="57">
        <f t="shared" si="45"/>
        <v>3.3680441992059058E-2</v>
      </c>
      <c r="O97" s="57">
        <f t="shared" si="45"/>
        <v>0</v>
      </c>
      <c r="P97" s="57">
        <f t="shared" si="45"/>
        <v>0</v>
      </c>
      <c r="Q97" s="57">
        <f t="shared" si="45"/>
        <v>8.2375883157668917E-2</v>
      </c>
      <c r="R97" s="57">
        <f t="shared" si="45"/>
        <v>0</v>
      </c>
      <c r="S97" s="57">
        <f t="shared" si="45"/>
        <v>0</v>
      </c>
      <c r="T97" s="57">
        <f t="shared" si="45"/>
        <v>0</v>
      </c>
      <c r="U97" s="57">
        <f t="shared" si="45"/>
        <v>0</v>
      </c>
      <c r="V97" s="57">
        <f t="shared" si="45"/>
        <v>0</v>
      </c>
      <c r="W97" s="57">
        <f t="shared" si="45"/>
        <v>0</v>
      </c>
      <c r="X97" s="57">
        <f t="shared" si="45"/>
        <v>0</v>
      </c>
      <c r="Y97" s="57"/>
      <c r="Z97" s="57">
        <f>Z94/$Z$94</f>
        <v>1</v>
      </c>
      <c r="AA97" s="58"/>
      <c r="AB97" s="59"/>
    </row>
    <row r="98" spans="1:28" s="3" customFormat="1" ht="16.5" customHeight="1" x14ac:dyDescent="0.15">
      <c r="A98" s="55" t="s">
        <v>678</v>
      </c>
      <c r="B98" s="56"/>
      <c r="C98" s="56"/>
      <c r="D98" s="62"/>
      <c r="E98" s="60">
        <f t="shared" ref="E98:X98" si="46">E97*$Z$95</f>
        <v>1128.3933644922258</v>
      </c>
      <c r="F98" s="60">
        <f t="shared" si="46"/>
        <v>665.21674614646065</v>
      </c>
      <c r="G98" s="60">
        <f t="shared" si="46"/>
        <v>0</v>
      </c>
      <c r="H98" s="60">
        <f t="shared" si="46"/>
        <v>0</v>
      </c>
      <c r="I98" s="60">
        <f t="shared" si="46"/>
        <v>0</v>
      </c>
      <c r="J98" s="60">
        <f t="shared" si="46"/>
        <v>0</v>
      </c>
      <c r="K98" s="60">
        <f t="shared" si="46"/>
        <v>0</v>
      </c>
      <c r="L98" s="60">
        <f t="shared" si="46"/>
        <v>0</v>
      </c>
      <c r="M98" s="60">
        <f t="shared" si="46"/>
        <v>0</v>
      </c>
      <c r="N98" s="60">
        <f t="shared" si="46"/>
        <v>68.340984846087039</v>
      </c>
      <c r="O98" s="60">
        <f t="shared" si="46"/>
        <v>0</v>
      </c>
      <c r="P98" s="60">
        <f t="shared" si="46"/>
        <v>0</v>
      </c>
      <c r="Q98" s="60">
        <f t="shared" si="46"/>
        <v>167.14890451522598</v>
      </c>
      <c r="R98" s="60">
        <f t="shared" si="46"/>
        <v>0</v>
      </c>
      <c r="S98" s="60">
        <f t="shared" si="46"/>
        <v>0</v>
      </c>
      <c r="T98" s="60">
        <f t="shared" si="46"/>
        <v>0</v>
      </c>
      <c r="U98" s="60">
        <f t="shared" si="46"/>
        <v>0</v>
      </c>
      <c r="V98" s="60">
        <f t="shared" si="46"/>
        <v>0</v>
      </c>
      <c r="W98" s="60">
        <f t="shared" si="46"/>
        <v>0</v>
      </c>
      <c r="X98" s="60">
        <f t="shared" si="46"/>
        <v>0</v>
      </c>
      <c r="Y98" s="60"/>
      <c r="Z98" s="60">
        <f>Z97*$Z$95</f>
        <v>2029.1</v>
      </c>
      <c r="AA98" s="58"/>
      <c r="AB98" s="59"/>
    </row>
    <row r="99" spans="1:28" s="3" customFormat="1" ht="16.5" customHeight="1" x14ac:dyDescent="0.15">
      <c r="A99" s="55" t="s">
        <v>686</v>
      </c>
      <c r="B99" s="56"/>
      <c r="C99" s="56"/>
      <c r="D99" s="62"/>
      <c r="E99" s="60">
        <f>SUM(E94,E98)</f>
        <v>4290.9533644922258</v>
      </c>
      <c r="F99" s="60">
        <f t="shared" ref="F99:X99" si="47">SUM(F94,F98)</f>
        <v>2529.6267461464604</v>
      </c>
      <c r="G99" s="60">
        <f t="shared" si="47"/>
        <v>0</v>
      </c>
      <c r="H99" s="60">
        <f t="shared" si="47"/>
        <v>0</v>
      </c>
      <c r="I99" s="60">
        <f t="shared" si="47"/>
        <v>0</v>
      </c>
      <c r="J99" s="60">
        <f t="shared" si="47"/>
        <v>0</v>
      </c>
      <c r="K99" s="60">
        <f t="shared" si="47"/>
        <v>0</v>
      </c>
      <c r="L99" s="60">
        <f t="shared" si="47"/>
        <v>0</v>
      </c>
      <c r="M99" s="60">
        <f t="shared" si="47"/>
        <v>0</v>
      </c>
      <c r="N99" s="60">
        <f t="shared" si="47"/>
        <v>259.88098484608707</v>
      </c>
      <c r="O99" s="60">
        <f t="shared" si="47"/>
        <v>0</v>
      </c>
      <c r="P99" s="60">
        <f t="shared" si="47"/>
        <v>0</v>
      </c>
      <c r="Q99" s="60">
        <f t="shared" si="47"/>
        <v>635.61890451522595</v>
      </c>
      <c r="R99" s="60">
        <f t="shared" si="47"/>
        <v>0</v>
      </c>
      <c r="S99" s="60">
        <f t="shared" si="47"/>
        <v>0</v>
      </c>
      <c r="T99" s="60">
        <f t="shared" si="47"/>
        <v>0</v>
      </c>
      <c r="U99" s="60">
        <f t="shared" si="47"/>
        <v>0</v>
      </c>
      <c r="V99" s="60">
        <f t="shared" si="47"/>
        <v>0</v>
      </c>
      <c r="W99" s="60">
        <f t="shared" si="47"/>
        <v>0</v>
      </c>
      <c r="X99" s="60">
        <f t="shared" si="47"/>
        <v>0</v>
      </c>
      <c r="Y99" s="60"/>
      <c r="Z99" s="60">
        <f t="shared" ref="Z99" si="48">SUM(Z94,Z98)</f>
        <v>7716.08</v>
      </c>
      <c r="AA99" s="58"/>
      <c r="AB99" s="59"/>
    </row>
    <row r="100" spans="1:28" ht="16.5" customHeight="1" x14ac:dyDescent="0.15">
      <c r="A100" s="174" t="s">
        <v>508</v>
      </c>
      <c r="B100" s="125" t="s">
        <v>524</v>
      </c>
      <c r="C100" s="125" t="s">
        <v>885</v>
      </c>
      <c r="D100" s="27"/>
      <c r="E100" s="5"/>
      <c r="F100" s="5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>
        <v>1235.32</v>
      </c>
      <c r="Z100" s="5">
        <f>SUM(E100:X100)</f>
        <v>0</v>
      </c>
      <c r="AA100" s="46">
        <f t="shared" ref="AA100:AA131" si="49">Z100/$Z$292</f>
        <v>0</v>
      </c>
      <c r="AB100" s="44">
        <f t="shared" ref="AB100:AB131" si="50">AA100*$Z$293</f>
        <v>0</v>
      </c>
    </row>
    <row r="101" spans="1:28" x14ac:dyDescent="0.15">
      <c r="A101" s="174" t="s">
        <v>508</v>
      </c>
      <c r="B101" s="137" t="s">
        <v>276</v>
      </c>
      <c r="C101" s="137"/>
      <c r="D101" s="94"/>
      <c r="E101" s="7">
        <f>SUM(E100)</f>
        <v>0</v>
      </c>
      <c r="F101" s="7">
        <f t="shared" ref="F101:Z101" si="51">SUM(F100)</f>
        <v>0</v>
      </c>
      <c r="G101" s="7">
        <f t="shared" si="51"/>
        <v>0</v>
      </c>
      <c r="H101" s="7">
        <f t="shared" si="51"/>
        <v>0</v>
      </c>
      <c r="I101" s="7">
        <f t="shared" si="51"/>
        <v>0</v>
      </c>
      <c r="J101" s="7">
        <f t="shared" si="51"/>
        <v>0</v>
      </c>
      <c r="K101" s="7">
        <f t="shared" si="51"/>
        <v>0</v>
      </c>
      <c r="L101" s="7">
        <f t="shared" si="51"/>
        <v>0</v>
      </c>
      <c r="M101" s="7">
        <f t="shared" si="51"/>
        <v>0</v>
      </c>
      <c r="N101" s="7">
        <f t="shared" si="51"/>
        <v>0</v>
      </c>
      <c r="O101" s="7">
        <f t="shared" si="51"/>
        <v>0</v>
      </c>
      <c r="P101" s="7">
        <f t="shared" si="51"/>
        <v>0</v>
      </c>
      <c r="Q101" s="7">
        <f t="shared" si="51"/>
        <v>0</v>
      </c>
      <c r="R101" s="7">
        <f t="shared" si="51"/>
        <v>0</v>
      </c>
      <c r="S101" s="7">
        <f t="shared" si="51"/>
        <v>0</v>
      </c>
      <c r="T101" s="7">
        <f t="shared" si="51"/>
        <v>0</v>
      </c>
      <c r="U101" s="7">
        <f t="shared" si="51"/>
        <v>0</v>
      </c>
      <c r="V101" s="7">
        <f t="shared" si="51"/>
        <v>0</v>
      </c>
      <c r="W101" s="7">
        <f t="shared" si="51"/>
        <v>0</v>
      </c>
      <c r="X101" s="7">
        <f t="shared" si="51"/>
        <v>0</v>
      </c>
      <c r="Y101" s="7">
        <f t="shared" si="51"/>
        <v>1235.32</v>
      </c>
      <c r="Z101" s="7">
        <f t="shared" si="51"/>
        <v>0</v>
      </c>
      <c r="AA101" s="47">
        <f t="shared" si="49"/>
        <v>0</v>
      </c>
      <c r="AB101" s="45">
        <f t="shared" si="50"/>
        <v>0</v>
      </c>
    </row>
    <row r="102" spans="1:28" ht="16.5" customHeight="1" x14ac:dyDescent="0.15">
      <c r="A102" s="174" t="s">
        <v>508</v>
      </c>
      <c r="B102" s="137" t="s">
        <v>857</v>
      </c>
      <c r="C102" s="137"/>
      <c r="D102" s="94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>
        <v>0</v>
      </c>
      <c r="Z102" s="7">
        <f>SUM(Y103)</f>
        <v>1235.32</v>
      </c>
      <c r="AA102" s="47">
        <f t="shared" si="49"/>
        <v>0.12902430668705447</v>
      </c>
      <c r="AB102" s="45">
        <f t="shared" si="50"/>
        <v>641.39273097201578</v>
      </c>
    </row>
    <row r="103" spans="1:28" x14ac:dyDescent="0.15">
      <c r="A103" s="174" t="s">
        <v>508</v>
      </c>
      <c r="B103" s="137" t="s">
        <v>858</v>
      </c>
      <c r="C103" s="137"/>
      <c r="D103" s="94"/>
      <c r="E103" s="7">
        <f>SUM(E101:E102)</f>
        <v>0</v>
      </c>
      <c r="F103" s="7">
        <f t="shared" ref="F103:Y103" si="52">SUM(F101:F102)</f>
        <v>0</v>
      </c>
      <c r="G103" s="7">
        <f t="shared" si="52"/>
        <v>0</v>
      </c>
      <c r="H103" s="7">
        <f t="shared" si="52"/>
        <v>0</v>
      </c>
      <c r="I103" s="7">
        <f t="shared" si="52"/>
        <v>0</v>
      </c>
      <c r="J103" s="7">
        <f t="shared" si="52"/>
        <v>0</v>
      </c>
      <c r="K103" s="7">
        <f t="shared" si="52"/>
        <v>0</v>
      </c>
      <c r="L103" s="7">
        <f t="shared" si="52"/>
        <v>0</v>
      </c>
      <c r="M103" s="7">
        <f t="shared" si="52"/>
        <v>0</v>
      </c>
      <c r="N103" s="7">
        <f t="shared" si="52"/>
        <v>0</v>
      </c>
      <c r="O103" s="7">
        <f t="shared" si="52"/>
        <v>0</v>
      </c>
      <c r="P103" s="7">
        <f t="shared" si="52"/>
        <v>0</v>
      </c>
      <c r="Q103" s="7">
        <f t="shared" si="52"/>
        <v>0</v>
      </c>
      <c r="R103" s="7">
        <f t="shared" si="52"/>
        <v>0</v>
      </c>
      <c r="S103" s="7">
        <f t="shared" si="52"/>
        <v>0</v>
      </c>
      <c r="T103" s="7">
        <f t="shared" si="52"/>
        <v>0</v>
      </c>
      <c r="U103" s="7">
        <f t="shared" si="52"/>
        <v>0</v>
      </c>
      <c r="V103" s="7">
        <f t="shared" si="52"/>
        <v>0</v>
      </c>
      <c r="W103" s="7">
        <f t="shared" si="52"/>
        <v>0</v>
      </c>
      <c r="X103" s="7">
        <f t="shared" si="52"/>
        <v>0</v>
      </c>
      <c r="Y103" s="7">
        <f t="shared" si="52"/>
        <v>1235.32</v>
      </c>
      <c r="Z103" s="7">
        <f>SUM(Z101:Z102)</f>
        <v>1235.32</v>
      </c>
      <c r="AA103" s="47">
        <f t="shared" si="49"/>
        <v>0.12902430668705447</v>
      </c>
      <c r="AB103" s="45">
        <f t="shared" si="50"/>
        <v>641.39273097201578</v>
      </c>
    </row>
    <row r="104" spans="1:28" ht="16.5" customHeight="1" x14ac:dyDescent="0.15">
      <c r="A104" s="174" t="s">
        <v>508</v>
      </c>
      <c r="B104" s="125" t="s">
        <v>335</v>
      </c>
      <c r="C104" s="125" t="s">
        <v>995</v>
      </c>
      <c r="D104" s="27"/>
      <c r="E104" s="5"/>
      <c r="F104" s="5">
        <v>127.7</v>
      </c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5">
        <f t="shared" ref="Z104:Z127" si="53">SUM(E104:X104)</f>
        <v>127.7</v>
      </c>
      <c r="AA104" s="46">
        <f t="shared" si="49"/>
        <v>1.3337761846272105E-2</v>
      </c>
      <c r="AB104" s="44">
        <f t="shared" si="50"/>
        <v>66.303347914003197</v>
      </c>
    </row>
    <row r="105" spans="1:28" ht="16.5" customHeight="1" x14ac:dyDescent="0.15">
      <c r="A105" s="174" t="s">
        <v>508</v>
      </c>
      <c r="B105" s="125" t="s">
        <v>336</v>
      </c>
      <c r="C105" s="125" t="s">
        <v>103</v>
      </c>
      <c r="D105" s="27"/>
      <c r="E105" s="5"/>
      <c r="F105" s="5">
        <v>127.7</v>
      </c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5">
        <f t="shared" si="53"/>
        <v>127.7</v>
      </c>
      <c r="AA105" s="46">
        <f t="shared" si="49"/>
        <v>1.3337761846272105E-2</v>
      </c>
      <c r="AB105" s="44">
        <f t="shared" si="50"/>
        <v>66.303347914003197</v>
      </c>
    </row>
    <row r="106" spans="1:28" ht="16.5" customHeight="1" x14ac:dyDescent="0.15">
      <c r="A106" s="174" t="s">
        <v>508</v>
      </c>
      <c r="B106" s="125" t="s">
        <v>337</v>
      </c>
      <c r="C106" s="125" t="s">
        <v>104</v>
      </c>
      <c r="D106" s="27"/>
      <c r="E106" s="5"/>
      <c r="F106" s="5">
        <v>127.7</v>
      </c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5">
        <f t="shared" si="53"/>
        <v>127.7</v>
      </c>
      <c r="AA106" s="46">
        <f t="shared" si="49"/>
        <v>1.3337761846272105E-2</v>
      </c>
      <c r="AB106" s="44">
        <f t="shared" si="50"/>
        <v>66.303347914003197</v>
      </c>
    </row>
    <row r="107" spans="1:28" ht="16.5" customHeight="1" x14ac:dyDescent="0.15">
      <c r="A107" s="174" t="s">
        <v>508</v>
      </c>
      <c r="B107" s="125" t="s">
        <v>338</v>
      </c>
      <c r="C107" s="125" t="s">
        <v>710</v>
      </c>
      <c r="D107" s="27"/>
      <c r="E107" s="5"/>
      <c r="F107" s="5">
        <v>95.78</v>
      </c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5">
        <f t="shared" si="53"/>
        <v>95.78</v>
      </c>
      <c r="AA107" s="46">
        <f t="shared" si="49"/>
        <v>1.0003843615003463E-2</v>
      </c>
      <c r="AB107" s="44">
        <f t="shared" si="50"/>
        <v>49.730106994543668</v>
      </c>
    </row>
    <row r="108" spans="1:28" ht="16.5" customHeight="1" x14ac:dyDescent="0.15">
      <c r="A108" s="174" t="s">
        <v>508</v>
      </c>
      <c r="B108" s="125" t="s">
        <v>339</v>
      </c>
      <c r="C108" s="125" t="s">
        <v>105</v>
      </c>
      <c r="D108" s="27"/>
      <c r="E108" s="5"/>
      <c r="F108" s="5">
        <v>94.37</v>
      </c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5">
        <f t="shared" si="53"/>
        <v>94.37</v>
      </c>
      <c r="AA108" s="46">
        <f t="shared" si="49"/>
        <v>9.8565746705771215E-3</v>
      </c>
      <c r="AB108" s="44">
        <f t="shared" si="50"/>
        <v>48.99801834490588</v>
      </c>
    </row>
    <row r="109" spans="1:28" ht="16.5" customHeight="1" x14ac:dyDescent="0.15">
      <c r="A109" s="174" t="s">
        <v>508</v>
      </c>
      <c r="B109" s="125" t="s">
        <v>340</v>
      </c>
      <c r="C109" s="136" t="s">
        <v>727</v>
      </c>
      <c r="D109" s="93"/>
      <c r="E109" s="5">
        <v>106.51</v>
      </c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5">
        <f t="shared" si="53"/>
        <v>106.51</v>
      </c>
      <c r="AA109" s="46">
        <f t="shared" si="49"/>
        <v>1.1124549837481925E-2</v>
      </c>
      <c r="AB109" s="44">
        <f t="shared" si="50"/>
        <v>55.301249697106343</v>
      </c>
    </row>
    <row r="110" spans="1:28" ht="16.5" customHeight="1" x14ac:dyDescent="0.15">
      <c r="A110" s="174" t="s">
        <v>508</v>
      </c>
      <c r="B110" s="125" t="s">
        <v>341</v>
      </c>
      <c r="C110" s="136" t="s">
        <v>711</v>
      </c>
      <c r="D110" s="93"/>
      <c r="E110" s="5"/>
      <c r="F110" s="6"/>
      <c r="G110" s="6"/>
      <c r="H110" s="6">
        <v>101.32</v>
      </c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5">
        <f t="shared" si="53"/>
        <v>101.32</v>
      </c>
      <c r="AA110" s="46">
        <f t="shared" si="49"/>
        <v>1.0582474786721139E-2</v>
      </c>
      <c r="AB110" s="44">
        <f t="shared" si="50"/>
        <v>52.606540412269403</v>
      </c>
    </row>
    <row r="111" spans="1:28" ht="16.5" customHeight="1" x14ac:dyDescent="0.15">
      <c r="A111" s="174" t="s">
        <v>508</v>
      </c>
      <c r="B111" s="125" t="s">
        <v>342</v>
      </c>
      <c r="C111" s="136" t="s">
        <v>712</v>
      </c>
      <c r="D111" s="93"/>
      <c r="E111" s="5"/>
      <c r="F111" s="6"/>
      <c r="G111" s="6"/>
      <c r="H111" s="5">
        <v>24.51</v>
      </c>
      <c r="I111" s="6"/>
      <c r="J111" s="6"/>
      <c r="K111" s="5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5">
        <f t="shared" si="53"/>
        <v>24.51</v>
      </c>
      <c r="AA111" s="46">
        <f t="shared" si="49"/>
        <v>2.5599729275812789E-3</v>
      </c>
      <c r="AB111" s="44">
        <f t="shared" si="50"/>
        <v>12.725881420299283</v>
      </c>
    </row>
    <row r="112" spans="1:28" ht="16.5" customHeight="1" x14ac:dyDescent="0.15">
      <c r="A112" s="174" t="s">
        <v>508</v>
      </c>
      <c r="B112" s="124" t="s">
        <v>343</v>
      </c>
      <c r="C112" s="136" t="s">
        <v>886</v>
      </c>
      <c r="D112" s="93"/>
      <c r="E112" s="5"/>
      <c r="F112" s="5"/>
      <c r="G112" s="6"/>
      <c r="H112" s="6">
        <v>73.540000000000006</v>
      </c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5">
        <f t="shared" si="53"/>
        <v>73.540000000000006</v>
      </c>
      <c r="AA112" s="46">
        <f t="shared" si="49"/>
        <v>7.6809632433426046E-3</v>
      </c>
      <c r="AB112" s="44">
        <f t="shared" si="50"/>
        <v>38.182836378980383</v>
      </c>
    </row>
    <row r="113" spans="1:28" ht="16.5" customHeight="1" x14ac:dyDescent="0.15">
      <c r="A113" s="174" t="s">
        <v>508</v>
      </c>
      <c r="B113" s="124" t="s">
        <v>344</v>
      </c>
      <c r="C113" s="136" t="s">
        <v>106</v>
      </c>
      <c r="D113" s="93"/>
      <c r="E113" s="5"/>
      <c r="F113" s="6"/>
      <c r="G113" s="6"/>
      <c r="H113" s="5">
        <v>98.06</v>
      </c>
      <c r="I113" s="6"/>
      <c r="J113" s="6"/>
      <c r="K113" s="5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5">
        <f t="shared" si="53"/>
        <v>98.06</v>
      </c>
      <c r="AA113" s="46">
        <f t="shared" si="49"/>
        <v>1.0241980631522651E-2</v>
      </c>
      <c r="AB113" s="44">
        <f t="shared" si="50"/>
        <v>50.913909917362197</v>
      </c>
    </row>
    <row r="114" spans="1:28" s="34" customFormat="1" ht="16.5" customHeight="1" x14ac:dyDescent="0.15">
      <c r="A114" s="174" t="s">
        <v>508</v>
      </c>
      <c r="B114" s="124" t="s">
        <v>345</v>
      </c>
      <c r="C114" s="139" t="s">
        <v>889</v>
      </c>
      <c r="D114" s="105"/>
      <c r="E114" s="39"/>
      <c r="F114" s="39">
        <v>26.15</v>
      </c>
      <c r="G114" s="38"/>
      <c r="H114" s="40"/>
      <c r="I114" s="6"/>
      <c r="J114" s="6"/>
      <c r="K114" s="5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5">
        <f t="shared" si="53"/>
        <v>26.15</v>
      </c>
      <c r="AA114" s="46">
        <f t="shared" si="49"/>
        <v>2.7312644657792912E-3</v>
      </c>
      <c r="AB114" s="44">
        <f t="shared" si="50"/>
        <v>13.577388785835421</v>
      </c>
    </row>
    <row r="115" spans="1:28" ht="16.5" customHeight="1" x14ac:dyDescent="0.15">
      <c r="A115" s="174" t="s">
        <v>508</v>
      </c>
      <c r="B115" s="124" t="s">
        <v>346</v>
      </c>
      <c r="C115" s="136" t="s">
        <v>30</v>
      </c>
      <c r="D115" s="93"/>
      <c r="E115" s="5">
        <v>78.44</v>
      </c>
      <c r="F115" s="5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5">
        <f t="shared" si="53"/>
        <v>78.44</v>
      </c>
      <c r="AA115" s="46">
        <f t="shared" si="49"/>
        <v>8.1927489367391061E-3</v>
      </c>
      <c r="AB115" s="44">
        <f t="shared" si="50"/>
        <v>40.726974239423726</v>
      </c>
    </row>
    <row r="116" spans="1:28" ht="16.5" customHeight="1" x14ac:dyDescent="0.15">
      <c r="A116" s="174" t="s">
        <v>508</v>
      </c>
      <c r="B116" s="124" t="s">
        <v>347</v>
      </c>
      <c r="C116" s="136" t="s">
        <v>703</v>
      </c>
      <c r="D116" s="93"/>
      <c r="E116" s="5"/>
      <c r="F116" s="6"/>
      <c r="G116" s="6"/>
      <c r="H116" s="6"/>
      <c r="I116" s="6"/>
      <c r="J116" s="6"/>
      <c r="K116" s="6"/>
      <c r="L116" s="6"/>
      <c r="M116" s="6"/>
      <c r="N116" s="5">
        <v>53.29</v>
      </c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5">
        <f t="shared" si="53"/>
        <v>53.29</v>
      </c>
      <c r="AA116" s="46">
        <f t="shared" si="49"/>
        <v>5.5659305308366517E-3</v>
      </c>
      <c r="AB116" s="44">
        <f t="shared" si="50"/>
        <v>27.668797261842052</v>
      </c>
    </row>
    <row r="117" spans="1:28" ht="16.5" customHeight="1" x14ac:dyDescent="0.15">
      <c r="A117" s="174" t="s">
        <v>508</v>
      </c>
      <c r="B117" s="125" t="s">
        <v>683</v>
      </c>
      <c r="C117" s="125" t="s">
        <v>18</v>
      </c>
      <c r="D117" s="27" t="s">
        <v>697</v>
      </c>
      <c r="E117" s="5"/>
      <c r="F117" s="6"/>
      <c r="G117" s="6"/>
      <c r="H117" s="6"/>
      <c r="I117" s="6"/>
      <c r="J117" s="6"/>
      <c r="K117" s="6"/>
      <c r="L117" s="6"/>
      <c r="M117" s="5">
        <v>615.73</v>
      </c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5">
        <f t="shared" si="53"/>
        <v>615.73</v>
      </c>
      <c r="AA117" s="46">
        <f t="shared" si="49"/>
        <v>6.4310572447964939E-2</v>
      </c>
      <c r="AB117" s="44">
        <f t="shared" si="50"/>
        <v>319.69428669607817</v>
      </c>
    </row>
    <row r="118" spans="1:28" ht="16.5" customHeight="1" x14ac:dyDescent="0.15">
      <c r="A118" s="174" t="s">
        <v>508</v>
      </c>
      <c r="B118" s="124" t="s">
        <v>428</v>
      </c>
      <c r="C118" s="136" t="s">
        <v>888</v>
      </c>
      <c r="D118" s="93" t="s">
        <v>887</v>
      </c>
      <c r="E118" s="5"/>
      <c r="F118" s="6"/>
      <c r="G118" s="6"/>
      <c r="H118" s="6"/>
      <c r="I118" s="6"/>
      <c r="J118" s="5">
        <v>53.29</v>
      </c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5">
        <f t="shared" si="53"/>
        <v>53.29</v>
      </c>
      <c r="AA118" s="46">
        <f t="shared" si="49"/>
        <v>5.5659305308366517E-3</v>
      </c>
      <c r="AB118" s="44">
        <f t="shared" si="50"/>
        <v>27.668797261842052</v>
      </c>
    </row>
    <row r="119" spans="1:28" ht="16.5" customHeight="1" x14ac:dyDescent="0.15">
      <c r="A119" s="174" t="s">
        <v>508</v>
      </c>
      <c r="B119" s="124" t="s">
        <v>429</v>
      </c>
      <c r="C119" s="136" t="s">
        <v>727</v>
      </c>
      <c r="D119" s="93"/>
      <c r="E119" s="5">
        <v>104.58</v>
      </c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5">
        <f t="shared" si="53"/>
        <v>104.58</v>
      </c>
      <c r="AA119" s="46">
        <f t="shared" si="49"/>
        <v>1.0922968941919629E-2</v>
      </c>
      <c r="AB119" s="44">
        <f t="shared" si="50"/>
        <v>54.29917090717661</v>
      </c>
    </row>
    <row r="120" spans="1:28" ht="16.5" customHeight="1" x14ac:dyDescent="0.15">
      <c r="A120" s="174" t="s">
        <v>508</v>
      </c>
      <c r="B120" s="124" t="s">
        <v>430</v>
      </c>
      <c r="C120" s="136" t="s">
        <v>727</v>
      </c>
      <c r="D120" s="93"/>
      <c r="E120" s="5">
        <v>78.44</v>
      </c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5">
        <f t="shared" si="53"/>
        <v>78.44</v>
      </c>
      <c r="AA120" s="46">
        <f t="shared" si="49"/>
        <v>8.1927489367391061E-3</v>
      </c>
      <c r="AB120" s="44">
        <f t="shared" si="50"/>
        <v>40.726974239423726</v>
      </c>
    </row>
    <row r="121" spans="1:28" ht="16.5" customHeight="1" x14ac:dyDescent="0.15">
      <c r="A121" s="174" t="s">
        <v>508</v>
      </c>
      <c r="B121" s="124" t="s">
        <v>431</v>
      </c>
      <c r="C121" s="136" t="s">
        <v>727</v>
      </c>
      <c r="D121" s="93"/>
      <c r="E121" s="5">
        <v>78.44</v>
      </c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5">
        <f t="shared" si="53"/>
        <v>78.44</v>
      </c>
      <c r="AA121" s="46">
        <f t="shared" si="49"/>
        <v>8.1927489367391061E-3</v>
      </c>
      <c r="AB121" s="44">
        <f t="shared" si="50"/>
        <v>40.726974239423726</v>
      </c>
    </row>
    <row r="122" spans="1:28" ht="16.5" customHeight="1" x14ac:dyDescent="0.15">
      <c r="A122" s="174" t="s">
        <v>508</v>
      </c>
      <c r="B122" s="124" t="s">
        <v>432</v>
      </c>
      <c r="C122" s="136" t="s">
        <v>727</v>
      </c>
      <c r="D122" s="93"/>
      <c r="E122" s="5">
        <v>104.58</v>
      </c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5">
        <f t="shared" si="53"/>
        <v>104.58</v>
      </c>
      <c r="AA122" s="46">
        <f t="shared" si="49"/>
        <v>1.0922968941919629E-2</v>
      </c>
      <c r="AB122" s="44">
        <f t="shared" si="50"/>
        <v>54.29917090717661</v>
      </c>
    </row>
    <row r="123" spans="1:28" ht="16.5" customHeight="1" x14ac:dyDescent="0.15">
      <c r="A123" s="174" t="s">
        <v>508</v>
      </c>
      <c r="B123" s="124" t="s">
        <v>433</v>
      </c>
      <c r="C123" s="136" t="s">
        <v>727</v>
      </c>
      <c r="D123" s="93"/>
      <c r="E123" s="5">
        <v>106.51</v>
      </c>
      <c r="F123" s="6"/>
      <c r="G123" s="6"/>
      <c r="H123" s="6"/>
      <c r="I123" s="5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5">
        <f t="shared" si="53"/>
        <v>106.51</v>
      </c>
      <c r="AA123" s="46">
        <f t="shared" si="49"/>
        <v>1.1124549837481925E-2</v>
      </c>
      <c r="AB123" s="44">
        <f t="shared" si="50"/>
        <v>55.301249697106343</v>
      </c>
    </row>
    <row r="124" spans="1:28" ht="16.5" customHeight="1" x14ac:dyDescent="0.15">
      <c r="A124" s="174" t="s">
        <v>508</v>
      </c>
      <c r="B124" s="124" t="s">
        <v>434</v>
      </c>
      <c r="C124" s="136" t="s">
        <v>1088</v>
      </c>
      <c r="D124" s="93"/>
      <c r="E124" s="5"/>
      <c r="F124" s="5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>
        <v>127.7</v>
      </c>
      <c r="S124" s="6"/>
      <c r="T124" s="6"/>
      <c r="U124" s="6"/>
      <c r="V124" s="6"/>
      <c r="W124" s="6"/>
      <c r="X124" s="6"/>
      <c r="Y124" s="6"/>
      <c r="Z124" s="5">
        <f t="shared" si="53"/>
        <v>127.7</v>
      </c>
      <c r="AA124" s="46">
        <f t="shared" si="49"/>
        <v>1.3337761846272105E-2</v>
      </c>
      <c r="AB124" s="44">
        <f t="shared" si="50"/>
        <v>66.303347914003197</v>
      </c>
    </row>
    <row r="125" spans="1:28" ht="16.5" customHeight="1" x14ac:dyDescent="0.15">
      <c r="A125" s="174" t="s">
        <v>508</v>
      </c>
      <c r="B125" s="124" t="s">
        <v>435</v>
      </c>
      <c r="C125" s="125" t="s">
        <v>1110</v>
      </c>
      <c r="D125" s="27"/>
      <c r="E125" s="5"/>
      <c r="F125" s="5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>
        <v>159.63</v>
      </c>
      <c r="S125" s="6"/>
      <c r="T125" s="6"/>
      <c r="U125" s="6"/>
      <c r="V125" s="6"/>
      <c r="W125" s="6"/>
      <c r="X125" s="6"/>
      <c r="Y125" s="6"/>
      <c r="Z125" s="5">
        <f t="shared" si="53"/>
        <v>159.63</v>
      </c>
      <c r="AA125" s="46">
        <f t="shared" si="49"/>
        <v>1.6672724538139515E-2</v>
      </c>
      <c r="AB125" s="44">
        <f t="shared" si="50"/>
        <v>82.881780951545267</v>
      </c>
    </row>
    <row r="126" spans="1:28" ht="16.5" customHeight="1" x14ac:dyDescent="0.15">
      <c r="A126" s="174" t="s">
        <v>508</v>
      </c>
      <c r="B126" s="124" t="s">
        <v>436</v>
      </c>
      <c r="C126" s="125" t="s">
        <v>919</v>
      </c>
      <c r="D126" s="27"/>
      <c r="E126" s="5"/>
      <c r="F126" s="5">
        <v>159.63</v>
      </c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5">
        <f t="shared" si="53"/>
        <v>159.63</v>
      </c>
      <c r="AA126" s="46">
        <f t="shared" si="49"/>
        <v>1.6672724538139515E-2</v>
      </c>
      <c r="AB126" s="44">
        <f t="shared" si="50"/>
        <v>82.881780951545267</v>
      </c>
    </row>
    <row r="127" spans="1:28" ht="16.5" customHeight="1" x14ac:dyDescent="0.15">
      <c r="A127" s="174" t="s">
        <v>508</v>
      </c>
      <c r="B127" s="124" t="s">
        <v>437</v>
      </c>
      <c r="C127" s="125" t="s">
        <v>32</v>
      </c>
      <c r="D127" s="27"/>
      <c r="E127" s="5"/>
      <c r="F127" s="6"/>
      <c r="G127" s="6"/>
      <c r="H127" s="6"/>
      <c r="I127" s="6"/>
      <c r="J127" s="6"/>
      <c r="K127" s="5">
        <v>63.86</v>
      </c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5">
        <f t="shared" si="53"/>
        <v>63.86</v>
      </c>
      <c r="AA127" s="46">
        <f t="shared" si="49"/>
        <v>6.6699253837348201E-3</v>
      </c>
      <c r="AB127" s="44">
        <f t="shared" si="50"/>
        <v>33.156866075084132</v>
      </c>
    </row>
    <row r="128" spans="1:28" ht="16.5" customHeight="1" x14ac:dyDescent="0.15">
      <c r="A128" s="174" t="s">
        <v>508</v>
      </c>
      <c r="B128" s="137" t="s">
        <v>276</v>
      </c>
      <c r="C128" s="137"/>
      <c r="D128" s="94"/>
      <c r="E128" s="7">
        <f t="shared" ref="E128:Z128" si="54">SUM(E104:E127)</f>
        <v>657.5</v>
      </c>
      <c r="F128" s="7">
        <f t="shared" si="54"/>
        <v>759.03</v>
      </c>
      <c r="G128" s="7">
        <f t="shared" si="54"/>
        <v>0</v>
      </c>
      <c r="H128" s="7">
        <f t="shared" si="54"/>
        <v>297.43</v>
      </c>
      <c r="I128" s="7">
        <f t="shared" si="54"/>
        <v>0</v>
      </c>
      <c r="J128" s="7">
        <f t="shared" si="54"/>
        <v>53.29</v>
      </c>
      <c r="K128" s="7">
        <f t="shared" si="54"/>
        <v>63.86</v>
      </c>
      <c r="L128" s="7">
        <f t="shared" si="54"/>
        <v>0</v>
      </c>
      <c r="M128" s="7">
        <f t="shared" si="54"/>
        <v>615.73</v>
      </c>
      <c r="N128" s="7">
        <f t="shared" si="54"/>
        <v>53.29</v>
      </c>
      <c r="O128" s="7">
        <f t="shared" si="54"/>
        <v>0</v>
      </c>
      <c r="P128" s="7">
        <f t="shared" si="54"/>
        <v>0</v>
      </c>
      <c r="Q128" s="7">
        <f t="shared" si="54"/>
        <v>0</v>
      </c>
      <c r="R128" s="7">
        <f t="shared" si="54"/>
        <v>287.33</v>
      </c>
      <c r="S128" s="7">
        <f t="shared" si="54"/>
        <v>0</v>
      </c>
      <c r="T128" s="7">
        <f t="shared" si="54"/>
        <v>0</v>
      </c>
      <c r="U128" s="7">
        <f t="shared" si="54"/>
        <v>0</v>
      </c>
      <c r="V128" s="7">
        <f t="shared" si="54"/>
        <v>0</v>
      </c>
      <c r="W128" s="7">
        <f t="shared" si="54"/>
        <v>0</v>
      </c>
      <c r="X128" s="7">
        <f t="shared" si="54"/>
        <v>0</v>
      </c>
      <c r="Y128" s="7">
        <f t="shared" si="54"/>
        <v>0</v>
      </c>
      <c r="Z128" s="7">
        <f t="shared" si="54"/>
        <v>2787.46</v>
      </c>
      <c r="AA128" s="47">
        <f t="shared" si="49"/>
        <v>0.2911392140642885</v>
      </c>
      <c r="AB128" s="45">
        <f t="shared" si="50"/>
        <v>1447.2821470349832</v>
      </c>
    </row>
    <row r="129" spans="1:28" ht="16.5" customHeight="1" x14ac:dyDescent="0.15">
      <c r="A129" s="174" t="s">
        <v>508</v>
      </c>
      <c r="B129" s="137" t="s">
        <v>857</v>
      </c>
      <c r="C129" s="137"/>
      <c r="D129" s="94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>
        <v>984.73999999999978</v>
      </c>
      <c r="Z129" s="7">
        <f>SUM(Y130)</f>
        <v>984.73999999999978</v>
      </c>
      <c r="AA129" s="47">
        <f t="shared" si="49"/>
        <v>0.10285221300311659</v>
      </c>
      <c r="AB129" s="45">
        <f t="shared" si="50"/>
        <v>511.28863605979234</v>
      </c>
    </row>
    <row r="130" spans="1:28" ht="16.5" customHeight="1" x14ac:dyDescent="0.15">
      <c r="A130" s="174" t="s">
        <v>508</v>
      </c>
      <c r="B130" s="137" t="s">
        <v>858</v>
      </c>
      <c r="C130" s="137"/>
      <c r="D130" s="94"/>
      <c r="E130" s="7">
        <f>SUM(E128:E129)</f>
        <v>657.5</v>
      </c>
      <c r="F130" s="7">
        <f t="shared" ref="F130:Y130" si="55">SUM(F128:F129)</f>
        <v>759.03</v>
      </c>
      <c r="G130" s="7">
        <f t="shared" si="55"/>
        <v>0</v>
      </c>
      <c r="H130" s="7">
        <f t="shared" si="55"/>
        <v>297.43</v>
      </c>
      <c r="I130" s="7">
        <f t="shared" si="55"/>
        <v>0</v>
      </c>
      <c r="J130" s="7">
        <f t="shared" si="55"/>
        <v>53.29</v>
      </c>
      <c r="K130" s="7">
        <f t="shared" si="55"/>
        <v>63.86</v>
      </c>
      <c r="L130" s="7">
        <f t="shared" si="55"/>
        <v>0</v>
      </c>
      <c r="M130" s="7">
        <f t="shared" si="55"/>
        <v>615.73</v>
      </c>
      <c r="N130" s="7">
        <f t="shared" si="55"/>
        <v>53.29</v>
      </c>
      <c r="O130" s="7">
        <f t="shared" si="55"/>
        <v>0</v>
      </c>
      <c r="P130" s="7">
        <f t="shared" si="55"/>
        <v>0</v>
      </c>
      <c r="Q130" s="7">
        <f t="shared" si="55"/>
        <v>0</v>
      </c>
      <c r="R130" s="7">
        <f t="shared" si="55"/>
        <v>287.33</v>
      </c>
      <c r="S130" s="7">
        <f t="shared" si="55"/>
        <v>0</v>
      </c>
      <c r="T130" s="7">
        <f t="shared" si="55"/>
        <v>0</v>
      </c>
      <c r="U130" s="7">
        <f t="shared" si="55"/>
        <v>0</v>
      </c>
      <c r="V130" s="7">
        <f t="shared" si="55"/>
        <v>0</v>
      </c>
      <c r="W130" s="7">
        <f t="shared" si="55"/>
        <v>0</v>
      </c>
      <c r="X130" s="7">
        <f t="shared" si="55"/>
        <v>0</v>
      </c>
      <c r="Y130" s="7">
        <f t="shared" si="55"/>
        <v>984.73999999999978</v>
      </c>
      <c r="Z130" s="7">
        <f>SUM(Z128:Z129)</f>
        <v>3772.2</v>
      </c>
      <c r="AA130" s="47">
        <f t="shared" si="49"/>
        <v>0.39399142706740509</v>
      </c>
      <c r="AB130" s="45">
        <f t="shared" si="50"/>
        <v>1958.5707830947754</v>
      </c>
    </row>
    <row r="131" spans="1:28" ht="16.5" customHeight="1" x14ac:dyDescent="0.15">
      <c r="A131" s="174" t="s">
        <v>508</v>
      </c>
      <c r="B131" s="124" t="s">
        <v>984</v>
      </c>
      <c r="C131" s="136" t="s">
        <v>107</v>
      </c>
      <c r="D131" s="93"/>
      <c r="E131" s="5"/>
      <c r="F131" s="5">
        <v>127.7</v>
      </c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5">
        <f t="shared" ref="Z131:Z161" si="56">SUM(E131:X131)</f>
        <v>127.7</v>
      </c>
      <c r="AA131" s="46">
        <f t="shared" si="49"/>
        <v>1.3337761846272105E-2</v>
      </c>
      <c r="AB131" s="44">
        <f t="shared" si="50"/>
        <v>66.303347914003197</v>
      </c>
    </row>
    <row r="132" spans="1:28" ht="16.5" customHeight="1" x14ac:dyDescent="0.15">
      <c r="A132" s="174" t="s">
        <v>508</v>
      </c>
      <c r="B132" s="124" t="s">
        <v>348</v>
      </c>
      <c r="C132" s="136" t="s">
        <v>108</v>
      </c>
      <c r="D132" s="93"/>
      <c r="E132" s="5"/>
      <c r="F132" s="5">
        <v>127.7</v>
      </c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5">
        <f t="shared" si="56"/>
        <v>127.7</v>
      </c>
      <c r="AA132" s="46">
        <f t="shared" ref="AA132:AA161" si="57">Z132/$Z$292</f>
        <v>1.3337761846272105E-2</v>
      </c>
      <c r="AB132" s="44">
        <f t="shared" ref="AB132:AB161" si="58">AA132*$Z$293</f>
        <v>66.303347914003197</v>
      </c>
    </row>
    <row r="133" spans="1:28" ht="16.5" customHeight="1" x14ac:dyDescent="0.15">
      <c r="A133" s="174" t="s">
        <v>508</v>
      </c>
      <c r="B133" s="125" t="s">
        <v>349</v>
      </c>
      <c r="C133" s="125" t="s">
        <v>109</v>
      </c>
      <c r="D133" s="27"/>
      <c r="E133" s="5"/>
      <c r="F133" s="5">
        <v>95.78</v>
      </c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5">
        <f t="shared" si="56"/>
        <v>95.78</v>
      </c>
      <c r="AA133" s="46">
        <f t="shared" si="57"/>
        <v>1.0003843615003463E-2</v>
      </c>
      <c r="AB133" s="44">
        <f t="shared" si="58"/>
        <v>49.730106994543668</v>
      </c>
    </row>
    <row r="134" spans="1:28" ht="16.5" customHeight="1" x14ac:dyDescent="0.15">
      <c r="A134" s="174" t="s">
        <v>508</v>
      </c>
      <c r="B134" s="125" t="s">
        <v>350</v>
      </c>
      <c r="C134" s="125" t="s">
        <v>996</v>
      </c>
      <c r="D134" s="27"/>
      <c r="E134" s="5"/>
      <c r="F134" s="5">
        <v>63.85</v>
      </c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5">
        <f t="shared" si="56"/>
        <v>63.85</v>
      </c>
      <c r="AA134" s="46">
        <f t="shared" si="57"/>
        <v>6.6688809231360523E-3</v>
      </c>
      <c r="AB134" s="44">
        <f t="shared" si="58"/>
        <v>33.151673957001599</v>
      </c>
    </row>
    <row r="135" spans="1:28" ht="16.5" customHeight="1" x14ac:dyDescent="0.15">
      <c r="A135" s="174" t="s">
        <v>508</v>
      </c>
      <c r="B135" s="125" t="s">
        <v>351</v>
      </c>
      <c r="C135" s="125" t="s">
        <v>110</v>
      </c>
      <c r="D135" s="27"/>
      <c r="E135" s="5"/>
      <c r="F135" s="5">
        <v>95.78</v>
      </c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5">
        <f t="shared" si="56"/>
        <v>95.78</v>
      </c>
      <c r="AA135" s="46">
        <f t="shared" si="57"/>
        <v>1.0003843615003463E-2</v>
      </c>
      <c r="AB135" s="44">
        <f t="shared" si="58"/>
        <v>49.730106994543668</v>
      </c>
    </row>
    <row r="136" spans="1:28" ht="16.5" customHeight="1" x14ac:dyDescent="0.15">
      <c r="A136" s="174" t="s">
        <v>508</v>
      </c>
      <c r="B136" s="125" t="s">
        <v>352</v>
      </c>
      <c r="C136" s="125" t="s">
        <v>713</v>
      </c>
      <c r="D136" s="27"/>
      <c r="E136" s="5"/>
      <c r="F136" s="5">
        <v>63.85</v>
      </c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5">
        <f t="shared" si="56"/>
        <v>63.85</v>
      </c>
      <c r="AA136" s="46">
        <f t="shared" si="57"/>
        <v>6.6688809231360523E-3</v>
      </c>
      <c r="AB136" s="44">
        <f t="shared" si="58"/>
        <v>33.151673957001599</v>
      </c>
    </row>
    <row r="137" spans="1:28" ht="16.5" customHeight="1" x14ac:dyDescent="0.15">
      <c r="A137" s="174" t="s">
        <v>508</v>
      </c>
      <c r="B137" s="125" t="s">
        <v>353</v>
      </c>
      <c r="C137" s="125" t="s">
        <v>279</v>
      </c>
      <c r="D137" s="27"/>
      <c r="E137" s="5"/>
      <c r="F137" s="5">
        <v>26.29</v>
      </c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5">
        <f t="shared" si="56"/>
        <v>26.29</v>
      </c>
      <c r="AA137" s="46">
        <f t="shared" si="57"/>
        <v>2.7458869141620485E-3</v>
      </c>
      <c r="AB137" s="44">
        <f t="shared" si="58"/>
        <v>13.650078438990946</v>
      </c>
    </row>
    <row r="138" spans="1:28" s="34" customFormat="1" ht="16.5" customHeight="1" x14ac:dyDescent="0.15">
      <c r="A138" s="174" t="s">
        <v>508</v>
      </c>
      <c r="B138" s="125" t="s">
        <v>354</v>
      </c>
      <c r="C138" s="127" t="s">
        <v>30</v>
      </c>
      <c r="D138" s="97"/>
      <c r="E138" s="39">
        <v>53.55</v>
      </c>
      <c r="F138" s="39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5">
        <f t="shared" si="56"/>
        <v>53.55</v>
      </c>
      <c r="AA138" s="46">
        <f t="shared" si="57"/>
        <v>5.5930865064046289E-3</v>
      </c>
      <c r="AB138" s="44">
        <f t="shared" si="58"/>
        <v>27.803792331988021</v>
      </c>
    </row>
    <row r="139" spans="1:28" ht="16.5" customHeight="1" x14ac:dyDescent="0.15">
      <c r="A139" s="174" t="s">
        <v>508</v>
      </c>
      <c r="B139" s="125" t="s">
        <v>355</v>
      </c>
      <c r="C139" s="125" t="s">
        <v>111</v>
      </c>
      <c r="D139" s="27"/>
      <c r="E139" s="5"/>
      <c r="F139" s="6"/>
      <c r="G139" s="5">
        <v>26.15</v>
      </c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5">
        <f t="shared" si="56"/>
        <v>26.15</v>
      </c>
      <c r="AA139" s="46">
        <f t="shared" si="57"/>
        <v>2.7312644657792912E-3</v>
      </c>
      <c r="AB139" s="44">
        <f t="shared" si="58"/>
        <v>13.577388785835421</v>
      </c>
    </row>
    <row r="140" spans="1:28" ht="16.5" customHeight="1" x14ac:dyDescent="0.15">
      <c r="A140" s="174" t="s">
        <v>508</v>
      </c>
      <c r="B140" s="125" t="s">
        <v>356</v>
      </c>
      <c r="C140" s="125" t="s">
        <v>688</v>
      </c>
      <c r="D140" s="27"/>
      <c r="E140" s="5"/>
      <c r="F140" s="6"/>
      <c r="G140" s="5">
        <v>26.15</v>
      </c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5">
        <f t="shared" si="56"/>
        <v>26.15</v>
      </c>
      <c r="AA140" s="46">
        <f t="shared" si="57"/>
        <v>2.7312644657792912E-3</v>
      </c>
      <c r="AB140" s="44">
        <f t="shared" si="58"/>
        <v>13.577388785835421</v>
      </c>
    </row>
    <row r="141" spans="1:28" ht="16.5" customHeight="1" x14ac:dyDescent="0.15">
      <c r="A141" s="174" t="s">
        <v>508</v>
      </c>
      <c r="B141" s="125" t="s">
        <v>357</v>
      </c>
      <c r="C141" s="125" t="s">
        <v>112</v>
      </c>
      <c r="D141" s="27"/>
      <c r="E141" s="5"/>
      <c r="F141" s="6"/>
      <c r="G141" s="5">
        <v>26.15</v>
      </c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5">
        <f t="shared" si="56"/>
        <v>26.15</v>
      </c>
      <c r="AA141" s="46">
        <f t="shared" si="57"/>
        <v>2.7312644657792912E-3</v>
      </c>
      <c r="AB141" s="44">
        <f t="shared" si="58"/>
        <v>13.577388785835421</v>
      </c>
    </row>
    <row r="142" spans="1:28" ht="16.5" customHeight="1" x14ac:dyDescent="0.15">
      <c r="A142" s="174" t="s">
        <v>508</v>
      </c>
      <c r="B142" s="125" t="s">
        <v>358</v>
      </c>
      <c r="C142" s="125" t="s">
        <v>113</v>
      </c>
      <c r="D142" s="27"/>
      <c r="E142" s="5"/>
      <c r="F142" s="6"/>
      <c r="G142" s="5">
        <v>26.15</v>
      </c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5">
        <f t="shared" si="56"/>
        <v>26.15</v>
      </c>
      <c r="AA142" s="46">
        <f t="shared" si="57"/>
        <v>2.7312644657792912E-3</v>
      </c>
      <c r="AB142" s="44">
        <f t="shared" si="58"/>
        <v>13.577388785835421</v>
      </c>
    </row>
    <row r="143" spans="1:28" ht="16.5" customHeight="1" x14ac:dyDescent="0.15">
      <c r="A143" s="174" t="s">
        <v>508</v>
      </c>
      <c r="B143" s="125" t="s">
        <v>359</v>
      </c>
      <c r="C143" s="125" t="s">
        <v>114</v>
      </c>
      <c r="D143" s="27"/>
      <c r="E143" s="5"/>
      <c r="F143" s="6"/>
      <c r="G143" s="5">
        <v>26.15</v>
      </c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5">
        <f t="shared" si="56"/>
        <v>26.15</v>
      </c>
      <c r="AA143" s="46">
        <f t="shared" si="57"/>
        <v>2.7312644657792912E-3</v>
      </c>
      <c r="AB143" s="44">
        <f t="shared" si="58"/>
        <v>13.577388785835421</v>
      </c>
    </row>
    <row r="144" spans="1:28" ht="16.5" customHeight="1" x14ac:dyDescent="0.15">
      <c r="A144" s="174" t="s">
        <v>508</v>
      </c>
      <c r="B144" s="125" t="s">
        <v>360</v>
      </c>
      <c r="C144" s="125" t="s">
        <v>115</v>
      </c>
      <c r="D144" s="27"/>
      <c r="E144" s="5"/>
      <c r="F144" s="6"/>
      <c r="G144" s="5">
        <v>26.15</v>
      </c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5">
        <f t="shared" si="56"/>
        <v>26.15</v>
      </c>
      <c r="AA144" s="46">
        <f t="shared" si="57"/>
        <v>2.7312644657792912E-3</v>
      </c>
      <c r="AB144" s="44">
        <f t="shared" si="58"/>
        <v>13.577388785835421</v>
      </c>
    </row>
    <row r="145" spans="1:28" ht="16.5" customHeight="1" x14ac:dyDescent="0.15">
      <c r="A145" s="174" t="s">
        <v>508</v>
      </c>
      <c r="B145" s="125" t="s">
        <v>361</v>
      </c>
      <c r="C145" s="125" t="s">
        <v>116</v>
      </c>
      <c r="D145" s="27"/>
      <c r="E145" s="5"/>
      <c r="F145" s="5">
        <v>26.15</v>
      </c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5">
        <f t="shared" si="56"/>
        <v>26.15</v>
      </c>
      <c r="AA145" s="46">
        <f t="shared" si="57"/>
        <v>2.7312644657792912E-3</v>
      </c>
      <c r="AB145" s="44">
        <f t="shared" si="58"/>
        <v>13.577388785835421</v>
      </c>
    </row>
    <row r="146" spans="1:28" ht="16.5" customHeight="1" x14ac:dyDescent="0.15">
      <c r="A146" s="174" t="s">
        <v>508</v>
      </c>
      <c r="B146" s="125" t="s">
        <v>362</v>
      </c>
      <c r="C146" s="125" t="s">
        <v>893</v>
      </c>
      <c r="D146" s="27"/>
      <c r="E146" s="5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5">
        <v>24.51</v>
      </c>
      <c r="R146" s="6"/>
      <c r="S146" s="6"/>
      <c r="T146" s="6"/>
      <c r="U146" s="6"/>
      <c r="V146" s="6"/>
      <c r="W146" s="6"/>
      <c r="X146" s="6"/>
      <c r="Y146" s="6"/>
      <c r="Z146" s="5">
        <f t="shared" si="56"/>
        <v>24.51</v>
      </c>
      <c r="AA146" s="46">
        <f t="shared" si="57"/>
        <v>2.5599729275812789E-3</v>
      </c>
      <c r="AB146" s="44">
        <f t="shared" si="58"/>
        <v>12.725881420299283</v>
      </c>
    </row>
    <row r="147" spans="1:28" ht="16.5" customHeight="1" x14ac:dyDescent="0.15">
      <c r="A147" s="174" t="s">
        <v>508</v>
      </c>
      <c r="B147" s="125" t="s">
        <v>363</v>
      </c>
      <c r="C147" s="125" t="s">
        <v>894</v>
      </c>
      <c r="D147" s="27"/>
      <c r="E147" s="5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5">
        <v>24.51</v>
      </c>
      <c r="R147" s="6"/>
      <c r="S147" s="6"/>
      <c r="T147" s="6"/>
      <c r="U147" s="6"/>
      <c r="V147" s="6"/>
      <c r="W147" s="6"/>
      <c r="X147" s="6"/>
      <c r="Y147" s="6"/>
      <c r="Z147" s="5">
        <f t="shared" si="56"/>
        <v>24.51</v>
      </c>
      <c r="AA147" s="46">
        <f t="shared" si="57"/>
        <v>2.5599729275812789E-3</v>
      </c>
      <c r="AB147" s="44">
        <f t="shared" si="58"/>
        <v>12.725881420299283</v>
      </c>
    </row>
    <row r="148" spans="1:28" ht="16.5" customHeight="1" x14ac:dyDescent="0.15">
      <c r="A148" s="174" t="s">
        <v>508</v>
      </c>
      <c r="B148" s="125" t="s">
        <v>364</v>
      </c>
      <c r="C148" s="125" t="s">
        <v>1010</v>
      </c>
      <c r="D148" s="27"/>
      <c r="E148" s="5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5">
        <v>24.51</v>
      </c>
      <c r="R148" s="6"/>
      <c r="S148" s="6"/>
      <c r="T148" s="6"/>
      <c r="U148" s="6"/>
      <c r="V148" s="6"/>
      <c r="W148" s="6"/>
      <c r="X148" s="6"/>
      <c r="Y148" s="6"/>
      <c r="Z148" s="5">
        <f t="shared" si="56"/>
        <v>24.51</v>
      </c>
      <c r="AA148" s="46">
        <f t="shared" si="57"/>
        <v>2.5599729275812789E-3</v>
      </c>
      <c r="AB148" s="44">
        <f t="shared" si="58"/>
        <v>12.725881420299283</v>
      </c>
    </row>
    <row r="149" spans="1:28" ht="16.5" customHeight="1" x14ac:dyDescent="0.15">
      <c r="A149" s="174" t="s">
        <v>508</v>
      </c>
      <c r="B149" s="125" t="s">
        <v>365</v>
      </c>
      <c r="C149" s="125" t="s">
        <v>894</v>
      </c>
      <c r="D149" s="27"/>
      <c r="E149" s="5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5">
        <v>24.51</v>
      </c>
      <c r="R149" s="6"/>
      <c r="S149" s="6"/>
      <c r="T149" s="6"/>
      <c r="U149" s="6"/>
      <c r="V149" s="6"/>
      <c r="W149" s="6"/>
      <c r="X149" s="6"/>
      <c r="Y149" s="6"/>
      <c r="Z149" s="5">
        <f t="shared" si="56"/>
        <v>24.51</v>
      </c>
      <c r="AA149" s="46">
        <f t="shared" si="57"/>
        <v>2.5599729275812789E-3</v>
      </c>
      <c r="AB149" s="44">
        <f t="shared" si="58"/>
        <v>12.725881420299283</v>
      </c>
    </row>
    <row r="150" spans="1:28" ht="16.5" customHeight="1" x14ac:dyDescent="0.15">
      <c r="A150" s="174" t="s">
        <v>508</v>
      </c>
      <c r="B150" s="125" t="s">
        <v>366</v>
      </c>
      <c r="C150" s="125" t="s">
        <v>894</v>
      </c>
      <c r="D150" s="27"/>
      <c r="E150" s="5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5">
        <v>24.51</v>
      </c>
      <c r="R150" s="6"/>
      <c r="S150" s="6"/>
      <c r="T150" s="6"/>
      <c r="U150" s="6"/>
      <c r="V150" s="6"/>
      <c r="W150" s="6"/>
      <c r="X150" s="6"/>
      <c r="Y150" s="6"/>
      <c r="Z150" s="5">
        <f t="shared" si="56"/>
        <v>24.51</v>
      </c>
      <c r="AA150" s="46">
        <f t="shared" si="57"/>
        <v>2.5599729275812789E-3</v>
      </c>
      <c r="AB150" s="44">
        <f t="shared" si="58"/>
        <v>12.725881420299283</v>
      </c>
    </row>
    <row r="151" spans="1:28" ht="16.5" customHeight="1" x14ac:dyDescent="0.15">
      <c r="A151" s="174" t="s">
        <v>508</v>
      </c>
      <c r="B151" s="125" t="s">
        <v>367</v>
      </c>
      <c r="C151" s="125" t="s">
        <v>893</v>
      </c>
      <c r="D151" s="27"/>
      <c r="E151" s="5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5">
        <v>24.51</v>
      </c>
      <c r="R151" s="6"/>
      <c r="S151" s="6"/>
      <c r="T151" s="6"/>
      <c r="U151" s="6"/>
      <c r="V151" s="6"/>
      <c r="W151" s="6"/>
      <c r="X151" s="6"/>
      <c r="Y151" s="6"/>
      <c r="Z151" s="5">
        <f t="shared" si="56"/>
        <v>24.51</v>
      </c>
      <c r="AA151" s="46">
        <f t="shared" si="57"/>
        <v>2.5599729275812789E-3</v>
      </c>
      <c r="AB151" s="44">
        <f t="shared" si="58"/>
        <v>12.725881420299283</v>
      </c>
    </row>
    <row r="152" spans="1:28" ht="16.5" customHeight="1" x14ac:dyDescent="0.15">
      <c r="A152" s="174" t="s">
        <v>508</v>
      </c>
      <c r="B152" s="125" t="s">
        <v>368</v>
      </c>
      <c r="C152" s="125" t="s">
        <v>893</v>
      </c>
      <c r="D152" s="27"/>
      <c r="E152" s="5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5">
        <v>24.51</v>
      </c>
      <c r="R152" s="6"/>
      <c r="S152" s="6"/>
      <c r="T152" s="6"/>
      <c r="U152" s="6"/>
      <c r="V152" s="6"/>
      <c r="W152" s="6"/>
      <c r="X152" s="6"/>
      <c r="Y152" s="6"/>
      <c r="Z152" s="5">
        <f t="shared" si="56"/>
        <v>24.51</v>
      </c>
      <c r="AA152" s="46">
        <f t="shared" si="57"/>
        <v>2.5599729275812789E-3</v>
      </c>
      <c r="AB152" s="44">
        <f t="shared" si="58"/>
        <v>12.725881420299283</v>
      </c>
    </row>
    <row r="153" spans="1:28" ht="16.5" customHeight="1" x14ac:dyDescent="0.15">
      <c r="A153" s="174" t="s">
        <v>508</v>
      </c>
      <c r="B153" s="125" t="s">
        <v>369</v>
      </c>
      <c r="C153" s="125" t="s">
        <v>893</v>
      </c>
      <c r="D153" s="27"/>
      <c r="E153" s="5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5">
        <v>24.51</v>
      </c>
      <c r="R153" s="6"/>
      <c r="S153" s="6"/>
      <c r="T153" s="6"/>
      <c r="U153" s="6"/>
      <c r="V153" s="6"/>
      <c r="W153" s="6"/>
      <c r="X153" s="6"/>
      <c r="Y153" s="6"/>
      <c r="Z153" s="5">
        <f t="shared" si="56"/>
        <v>24.51</v>
      </c>
      <c r="AA153" s="46">
        <f t="shared" si="57"/>
        <v>2.5599729275812789E-3</v>
      </c>
      <c r="AB153" s="44">
        <f t="shared" si="58"/>
        <v>12.725881420299283</v>
      </c>
    </row>
    <row r="154" spans="1:28" ht="16.5" customHeight="1" x14ac:dyDescent="0.15">
      <c r="A154" s="174" t="s">
        <v>508</v>
      </c>
      <c r="B154" s="125" t="s">
        <v>370</v>
      </c>
      <c r="C154" s="125" t="s">
        <v>893</v>
      </c>
      <c r="D154" s="27"/>
      <c r="E154" s="5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5">
        <v>24.51</v>
      </c>
      <c r="R154" s="6"/>
      <c r="S154" s="6"/>
      <c r="T154" s="6"/>
      <c r="U154" s="6"/>
      <c r="V154" s="6"/>
      <c r="W154" s="6"/>
      <c r="X154" s="6"/>
      <c r="Y154" s="6"/>
      <c r="Z154" s="5">
        <f t="shared" si="56"/>
        <v>24.51</v>
      </c>
      <c r="AA154" s="46">
        <f t="shared" si="57"/>
        <v>2.5599729275812789E-3</v>
      </c>
      <c r="AB154" s="44">
        <f t="shared" si="58"/>
        <v>12.725881420299283</v>
      </c>
    </row>
    <row r="155" spans="1:28" ht="16.5" customHeight="1" x14ac:dyDescent="0.15">
      <c r="A155" s="174" t="s">
        <v>508</v>
      </c>
      <c r="B155" s="125" t="s">
        <v>371</v>
      </c>
      <c r="C155" s="125" t="s">
        <v>894</v>
      </c>
      <c r="D155" s="27"/>
      <c r="E155" s="5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5">
        <v>24.51</v>
      </c>
      <c r="R155" s="6"/>
      <c r="S155" s="6"/>
      <c r="T155" s="6"/>
      <c r="U155" s="6"/>
      <c r="V155" s="6"/>
      <c r="W155" s="6"/>
      <c r="X155" s="6"/>
      <c r="Y155" s="6"/>
      <c r="Z155" s="5">
        <f t="shared" si="56"/>
        <v>24.51</v>
      </c>
      <c r="AA155" s="46">
        <f t="shared" si="57"/>
        <v>2.5599729275812789E-3</v>
      </c>
      <c r="AB155" s="44">
        <f t="shared" si="58"/>
        <v>12.725881420299283</v>
      </c>
    </row>
    <row r="156" spans="1:28" ht="16.5" customHeight="1" x14ac:dyDescent="0.15">
      <c r="A156" s="174" t="s">
        <v>508</v>
      </c>
      <c r="B156" s="125" t="s">
        <v>372</v>
      </c>
      <c r="C156" s="125" t="s">
        <v>1048</v>
      </c>
      <c r="D156" s="27"/>
      <c r="E156" s="5"/>
      <c r="F156" s="5"/>
      <c r="G156" s="6">
        <v>26.15</v>
      </c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5">
        <f t="shared" si="56"/>
        <v>26.15</v>
      </c>
      <c r="AA156" s="46">
        <f t="shared" si="57"/>
        <v>2.7312644657792912E-3</v>
      </c>
      <c r="AB156" s="44">
        <f t="shared" si="58"/>
        <v>13.577388785835421</v>
      </c>
    </row>
    <row r="157" spans="1:28" ht="16.5" customHeight="1" x14ac:dyDescent="0.15">
      <c r="A157" s="174" t="s">
        <v>508</v>
      </c>
      <c r="B157" s="125" t="s">
        <v>373</v>
      </c>
      <c r="C157" s="125" t="s">
        <v>157</v>
      </c>
      <c r="D157" s="27"/>
      <c r="E157" s="5"/>
      <c r="F157" s="5"/>
      <c r="G157" s="6">
        <v>26.15</v>
      </c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5">
        <f t="shared" si="56"/>
        <v>26.15</v>
      </c>
      <c r="AA157" s="46">
        <f t="shared" si="57"/>
        <v>2.7312644657792912E-3</v>
      </c>
      <c r="AB157" s="44">
        <f t="shared" si="58"/>
        <v>13.577388785835421</v>
      </c>
    </row>
    <row r="158" spans="1:28" ht="16.5" customHeight="1" x14ac:dyDescent="0.15">
      <c r="A158" s="174" t="s">
        <v>508</v>
      </c>
      <c r="B158" s="125" t="s">
        <v>374</v>
      </c>
      <c r="C158" s="125" t="s">
        <v>1111</v>
      </c>
      <c r="D158" s="27"/>
      <c r="E158" s="5"/>
      <c r="F158" s="5"/>
      <c r="G158" s="6">
        <v>27.15</v>
      </c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5">
        <f t="shared" si="56"/>
        <v>27.15</v>
      </c>
      <c r="AA158" s="46">
        <f t="shared" si="57"/>
        <v>2.8357105256561284E-3</v>
      </c>
      <c r="AB158" s="44">
        <f t="shared" si="58"/>
        <v>14.096600594089166</v>
      </c>
    </row>
    <row r="159" spans="1:28" ht="16.5" customHeight="1" x14ac:dyDescent="0.15">
      <c r="A159" s="174" t="s">
        <v>508</v>
      </c>
      <c r="B159" s="125" t="s">
        <v>438</v>
      </c>
      <c r="C159" s="150" t="s">
        <v>1049</v>
      </c>
      <c r="D159" s="27"/>
      <c r="E159" s="5"/>
      <c r="F159" s="6"/>
      <c r="G159" s="6">
        <v>27.15</v>
      </c>
      <c r="H159" s="6"/>
      <c r="I159" s="6"/>
      <c r="J159" s="6"/>
      <c r="K159" s="6"/>
      <c r="L159" s="6"/>
      <c r="M159" s="6"/>
      <c r="N159" s="6"/>
      <c r="O159" s="6"/>
      <c r="P159" s="6"/>
      <c r="Q159" s="5"/>
      <c r="R159" s="6"/>
      <c r="S159" s="6"/>
      <c r="T159" s="6"/>
      <c r="U159" s="6"/>
      <c r="V159" s="6"/>
      <c r="W159" s="6"/>
      <c r="X159" s="6"/>
      <c r="Y159" s="6"/>
      <c r="Z159" s="5">
        <f t="shared" si="56"/>
        <v>27.15</v>
      </c>
      <c r="AA159" s="46">
        <f t="shared" si="57"/>
        <v>2.8357105256561284E-3</v>
      </c>
      <c r="AB159" s="44">
        <f t="shared" si="58"/>
        <v>14.096600594089166</v>
      </c>
    </row>
    <row r="160" spans="1:28" ht="16.5" customHeight="1" x14ac:dyDescent="0.15">
      <c r="A160" s="174" t="s">
        <v>508</v>
      </c>
      <c r="B160" s="125" t="s">
        <v>439</v>
      </c>
      <c r="C160" s="151" t="s">
        <v>1031</v>
      </c>
      <c r="D160" s="27"/>
      <c r="E160" s="5"/>
      <c r="F160" s="6"/>
      <c r="G160" s="6">
        <v>27.15</v>
      </c>
      <c r="H160" s="6"/>
      <c r="I160" s="6"/>
      <c r="J160" s="6"/>
      <c r="K160" s="6"/>
      <c r="L160" s="6"/>
      <c r="M160" s="6"/>
      <c r="N160" s="6"/>
      <c r="O160" s="6"/>
      <c r="P160" s="6"/>
      <c r="Q160" s="5"/>
      <c r="R160" s="6"/>
      <c r="S160" s="6"/>
      <c r="T160" s="6"/>
      <c r="U160" s="6"/>
      <c r="V160" s="6"/>
      <c r="W160" s="6"/>
      <c r="X160" s="6"/>
      <c r="Y160" s="6"/>
      <c r="Z160" s="5">
        <f t="shared" si="56"/>
        <v>27.15</v>
      </c>
      <c r="AA160" s="46">
        <f t="shared" si="57"/>
        <v>2.8357105256561284E-3</v>
      </c>
      <c r="AB160" s="44">
        <f t="shared" si="58"/>
        <v>14.096600594089166</v>
      </c>
    </row>
    <row r="161" spans="1:28" ht="16.5" customHeight="1" x14ac:dyDescent="0.15">
      <c r="A161" s="174" t="s">
        <v>508</v>
      </c>
      <c r="B161" s="125" t="s">
        <v>440</v>
      </c>
      <c r="C161" s="152" t="s">
        <v>1032</v>
      </c>
      <c r="D161" s="27"/>
      <c r="E161" s="5"/>
      <c r="F161" s="6"/>
      <c r="G161" s="6">
        <v>27.15</v>
      </c>
      <c r="H161" s="6"/>
      <c r="I161" s="6"/>
      <c r="J161" s="6"/>
      <c r="K161" s="6"/>
      <c r="L161" s="6"/>
      <c r="M161" s="6"/>
      <c r="N161" s="6"/>
      <c r="O161" s="6"/>
      <c r="P161" s="6"/>
      <c r="Q161" s="5"/>
      <c r="R161" s="6"/>
      <c r="S161" s="6"/>
      <c r="T161" s="6"/>
      <c r="U161" s="6"/>
      <c r="V161" s="6"/>
      <c r="W161" s="6"/>
      <c r="X161" s="6"/>
      <c r="Y161" s="6"/>
      <c r="Z161" s="5">
        <f t="shared" si="56"/>
        <v>27.15</v>
      </c>
      <c r="AA161" s="46">
        <f t="shared" si="57"/>
        <v>2.8357105256561284E-3</v>
      </c>
      <c r="AB161" s="44">
        <f t="shared" si="58"/>
        <v>14.096600594089166</v>
      </c>
    </row>
    <row r="162" spans="1:28" ht="16.5" customHeight="1" x14ac:dyDescent="0.15">
      <c r="A162" s="174" t="s">
        <v>508</v>
      </c>
      <c r="B162" s="125" t="s">
        <v>441</v>
      </c>
      <c r="C162" s="125" t="s">
        <v>280</v>
      </c>
      <c r="D162" s="27"/>
      <c r="E162" s="5"/>
      <c r="F162" s="6"/>
      <c r="G162" s="6">
        <v>26.15</v>
      </c>
      <c r="H162" s="6"/>
      <c r="I162" s="6"/>
      <c r="J162" s="6"/>
      <c r="K162" s="6"/>
      <c r="L162" s="6"/>
      <c r="M162" s="6"/>
      <c r="N162" s="6"/>
      <c r="O162" s="6"/>
      <c r="P162" s="6"/>
      <c r="Q162" s="5"/>
      <c r="R162" s="6"/>
      <c r="S162" s="6"/>
      <c r="T162" s="6"/>
      <c r="U162" s="6"/>
      <c r="V162" s="6"/>
      <c r="W162" s="6"/>
      <c r="X162" s="6"/>
      <c r="Y162" s="6"/>
      <c r="Z162" s="5">
        <f t="shared" ref="Z162:Z183" si="59">SUM(E162:X162)</f>
        <v>26.15</v>
      </c>
      <c r="AA162" s="46">
        <f t="shared" ref="AA162:AA193" si="60">Z162/$Z$292</f>
        <v>2.7312644657792912E-3</v>
      </c>
      <c r="AB162" s="44">
        <f t="shared" ref="AB162:AB193" si="61">AA162*$Z$293</f>
        <v>13.577388785835421</v>
      </c>
    </row>
    <row r="163" spans="1:28" ht="16.5" customHeight="1" x14ac:dyDescent="0.15">
      <c r="A163" s="174" t="s">
        <v>508</v>
      </c>
      <c r="B163" s="125" t="s">
        <v>442</v>
      </c>
      <c r="C163" s="125" t="s">
        <v>281</v>
      </c>
      <c r="D163" s="27"/>
      <c r="E163" s="5"/>
      <c r="F163" s="6"/>
      <c r="G163" s="6">
        <v>26.15</v>
      </c>
      <c r="H163" s="6"/>
      <c r="I163" s="6"/>
      <c r="J163" s="6"/>
      <c r="K163" s="6"/>
      <c r="L163" s="6"/>
      <c r="M163" s="6"/>
      <c r="N163" s="6"/>
      <c r="O163" s="6"/>
      <c r="P163" s="6"/>
      <c r="Q163" s="5"/>
      <c r="R163" s="6"/>
      <c r="S163" s="6"/>
      <c r="T163" s="6"/>
      <c r="U163" s="6"/>
      <c r="V163" s="6"/>
      <c r="W163" s="6"/>
      <c r="X163" s="6"/>
      <c r="Y163" s="6"/>
      <c r="Z163" s="5">
        <f t="shared" si="59"/>
        <v>26.15</v>
      </c>
      <c r="AA163" s="46">
        <f t="shared" si="60"/>
        <v>2.7312644657792912E-3</v>
      </c>
      <c r="AB163" s="44">
        <f t="shared" si="61"/>
        <v>13.577388785835421</v>
      </c>
    </row>
    <row r="164" spans="1:28" ht="16.5" customHeight="1" x14ac:dyDescent="0.15">
      <c r="A164" s="174" t="s">
        <v>508</v>
      </c>
      <c r="B164" s="125" t="s">
        <v>443</v>
      </c>
      <c r="C164" s="125" t="s">
        <v>162</v>
      </c>
      <c r="D164" s="27"/>
      <c r="E164" s="5"/>
      <c r="F164" s="6"/>
      <c r="G164" s="5">
        <v>26.15</v>
      </c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5">
        <f t="shared" si="59"/>
        <v>26.15</v>
      </c>
      <c r="AA164" s="46">
        <f t="shared" si="60"/>
        <v>2.7312644657792912E-3</v>
      </c>
      <c r="AB164" s="44">
        <f t="shared" si="61"/>
        <v>13.577388785835421</v>
      </c>
    </row>
    <row r="165" spans="1:28" ht="16.5" customHeight="1" x14ac:dyDescent="0.15">
      <c r="A165" s="174" t="s">
        <v>508</v>
      </c>
      <c r="B165" s="125" t="s">
        <v>444</v>
      </c>
      <c r="C165" s="125" t="s">
        <v>163</v>
      </c>
      <c r="D165" s="27"/>
      <c r="E165" s="5"/>
      <c r="F165" s="6"/>
      <c r="G165" s="5">
        <v>26.15</v>
      </c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5">
        <f t="shared" si="59"/>
        <v>26.15</v>
      </c>
      <c r="AA165" s="46">
        <f t="shared" si="60"/>
        <v>2.7312644657792912E-3</v>
      </c>
      <c r="AB165" s="44">
        <f t="shared" si="61"/>
        <v>13.577388785835421</v>
      </c>
    </row>
    <row r="166" spans="1:28" ht="16.5" customHeight="1" x14ac:dyDescent="0.15">
      <c r="A166" s="174" t="s">
        <v>508</v>
      </c>
      <c r="B166" s="125" t="s">
        <v>445</v>
      </c>
      <c r="C166" s="125" t="s">
        <v>164</v>
      </c>
      <c r="D166" s="27"/>
      <c r="E166" s="5"/>
      <c r="F166" s="6"/>
      <c r="G166" s="5">
        <v>26.15</v>
      </c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5">
        <f t="shared" si="59"/>
        <v>26.15</v>
      </c>
      <c r="AA166" s="46">
        <f t="shared" si="60"/>
        <v>2.7312644657792912E-3</v>
      </c>
      <c r="AB166" s="44">
        <f t="shared" si="61"/>
        <v>13.577388785835421</v>
      </c>
    </row>
    <row r="167" spans="1:28" ht="16.5" customHeight="1" x14ac:dyDescent="0.15">
      <c r="A167" s="174" t="s">
        <v>508</v>
      </c>
      <c r="B167" s="125" t="s">
        <v>446</v>
      </c>
      <c r="C167" s="125" t="s">
        <v>165</v>
      </c>
      <c r="D167" s="27"/>
      <c r="E167" s="5">
        <v>52.29</v>
      </c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5">
        <f t="shared" si="59"/>
        <v>52.29</v>
      </c>
      <c r="AA167" s="46">
        <f t="shared" si="60"/>
        <v>5.4614844709598145E-3</v>
      </c>
      <c r="AB167" s="44">
        <f t="shared" si="61"/>
        <v>27.149585453588305</v>
      </c>
    </row>
    <row r="168" spans="1:28" ht="16.5" customHeight="1" x14ac:dyDescent="0.15">
      <c r="A168" s="174" t="s">
        <v>508</v>
      </c>
      <c r="B168" s="125" t="s">
        <v>447</v>
      </c>
      <c r="C168" s="125" t="s">
        <v>166</v>
      </c>
      <c r="D168" s="27"/>
      <c r="E168" s="5"/>
      <c r="F168" s="6"/>
      <c r="G168" s="5">
        <v>26.15</v>
      </c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5">
        <f t="shared" si="59"/>
        <v>26.15</v>
      </c>
      <c r="AA168" s="46">
        <f t="shared" si="60"/>
        <v>2.7312644657792912E-3</v>
      </c>
      <c r="AB168" s="44">
        <f t="shared" si="61"/>
        <v>13.577388785835421</v>
      </c>
    </row>
    <row r="169" spans="1:28" ht="16.5" customHeight="1" x14ac:dyDescent="0.15">
      <c r="A169" s="174" t="s">
        <v>508</v>
      </c>
      <c r="B169" s="125" t="s">
        <v>448</v>
      </c>
      <c r="C169" s="125" t="s">
        <v>167</v>
      </c>
      <c r="D169" s="27"/>
      <c r="E169" s="5"/>
      <c r="F169" s="6"/>
      <c r="G169" s="5">
        <v>26.15</v>
      </c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5">
        <f t="shared" si="59"/>
        <v>26.15</v>
      </c>
      <c r="AA169" s="46">
        <f t="shared" si="60"/>
        <v>2.7312644657792912E-3</v>
      </c>
      <c r="AB169" s="44">
        <f t="shared" si="61"/>
        <v>13.577388785835421</v>
      </c>
    </row>
    <row r="170" spans="1:28" ht="16.5" customHeight="1" x14ac:dyDescent="0.15">
      <c r="A170" s="174" t="s">
        <v>508</v>
      </c>
      <c r="B170" s="125" t="s">
        <v>449</v>
      </c>
      <c r="C170" s="125" t="s">
        <v>168</v>
      </c>
      <c r="D170" s="27"/>
      <c r="E170" s="5"/>
      <c r="F170" s="6"/>
      <c r="G170" s="5">
        <v>26.15</v>
      </c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5">
        <f t="shared" si="59"/>
        <v>26.15</v>
      </c>
      <c r="AA170" s="46">
        <f t="shared" si="60"/>
        <v>2.7312644657792912E-3</v>
      </c>
      <c r="AB170" s="44">
        <f t="shared" si="61"/>
        <v>13.577388785835421</v>
      </c>
    </row>
    <row r="171" spans="1:28" ht="16.5" customHeight="1" x14ac:dyDescent="0.15">
      <c r="A171" s="174" t="s">
        <v>508</v>
      </c>
      <c r="B171" s="125" t="s">
        <v>450</v>
      </c>
      <c r="C171" s="125" t="s">
        <v>169</v>
      </c>
      <c r="D171" s="27"/>
      <c r="E171" s="5"/>
      <c r="F171" s="6"/>
      <c r="G171" s="5">
        <v>26.15</v>
      </c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5">
        <f t="shared" si="59"/>
        <v>26.15</v>
      </c>
      <c r="AA171" s="46">
        <f t="shared" si="60"/>
        <v>2.7312644657792912E-3</v>
      </c>
      <c r="AB171" s="44">
        <f t="shared" si="61"/>
        <v>13.577388785835421</v>
      </c>
    </row>
    <row r="172" spans="1:28" ht="16.5" customHeight="1" x14ac:dyDescent="0.15">
      <c r="A172" s="174" t="s">
        <v>508</v>
      </c>
      <c r="B172" s="125" t="s">
        <v>451</v>
      </c>
      <c r="C172" s="125" t="s">
        <v>170</v>
      </c>
      <c r="D172" s="27"/>
      <c r="E172" s="5"/>
      <c r="F172" s="6"/>
      <c r="G172" s="5">
        <v>26.15</v>
      </c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5">
        <f t="shared" si="59"/>
        <v>26.15</v>
      </c>
      <c r="AA172" s="46">
        <f t="shared" si="60"/>
        <v>2.7312644657792912E-3</v>
      </c>
      <c r="AB172" s="44">
        <f t="shared" si="61"/>
        <v>13.577388785835421</v>
      </c>
    </row>
    <row r="173" spans="1:28" ht="16.5" customHeight="1" x14ac:dyDescent="0.15">
      <c r="A173" s="174" t="s">
        <v>508</v>
      </c>
      <c r="B173" s="125" t="s">
        <v>452</v>
      </c>
      <c r="C173" s="125" t="s">
        <v>171</v>
      </c>
      <c r="D173" s="27"/>
      <c r="E173" s="5"/>
      <c r="F173" s="6"/>
      <c r="G173" s="5">
        <v>26.15</v>
      </c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5">
        <f t="shared" si="59"/>
        <v>26.15</v>
      </c>
      <c r="AA173" s="46">
        <f t="shared" si="60"/>
        <v>2.7312644657792912E-3</v>
      </c>
      <c r="AB173" s="44">
        <f t="shared" si="61"/>
        <v>13.577388785835421</v>
      </c>
    </row>
    <row r="174" spans="1:28" ht="16.5" customHeight="1" x14ac:dyDescent="0.15">
      <c r="A174" s="174" t="s">
        <v>508</v>
      </c>
      <c r="B174" s="125" t="s">
        <v>453</v>
      </c>
      <c r="C174" s="125" t="s">
        <v>172</v>
      </c>
      <c r="D174" s="27"/>
      <c r="E174" s="5"/>
      <c r="F174" s="6"/>
      <c r="G174" s="5">
        <v>26.15</v>
      </c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5">
        <f t="shared" si="59"/>
        <v>26.15</v>
      </c>
      <c r="AA174" s="46">
        <f t="shared" si="60"/>
        <v>2.7312644657792912E-3</v>
      </c>
      <c r="AB174" s="44">
        <f t="shared" si="61"/>
        <v>13.577388785835421</v>
      </c>
    </row>
    <row r="175" spans="1:28" ht="16.5" customHeight="1" x14ac:dyDescent="0.15">
      <c r="A175" s="174" t="s">
        <v>508</v>
      </c>
      <c r="B175" s="125" t="s">
        <v>454</v>
      </c>
      <c r="C175" s="125" t="s">
        <v>173</v>
      </c>
      <c r="D175" s="27"/>
      <c r="E175" s="5"/>
      <c r="F175" s="6"/>
      <c r="G175" s="5">
        <v>26.15</v>
      </c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5">
        <f t="shared" si="59"/>
        <v>26.15</v>
      </c>
      <c r="AA175" s="46">
        <f t="shared" si="60"/>
        <v>2.7312644657792912E-3</v>
      </c>
      <c r="AB175" s="44">
        <f t="shared" si="61"/>
        <v>13.577388785835421</v>
      </c>
    </row>
    <row r="176" spans="1:28" ht="16.5" customHeight="1" x14ac:dyDescent="0.15">
      <c r="A176" s="174" t="s">
        <v>508</v>
      </c>
      <c r="B176" s="125" t="s">
        <v>455</v>
      </c>
      <c r="C176" s="125" t="s">
        <v>174</v>
      </c>
      <c r="D176" s="27"/>
      <c r="E176" s="5"/>
      <c r="F176" s="6"/>
      <c r="G176" s="5">
        <v>26.15</v>
      </c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5">
        <f t="shared" si="59"/>
        <v>26.15</v>
      </c>
      <c r="AA176" s="46">
        <f t="shared" si="60"/>
        <v>2.7312644657792912E-3</v>
      </c>
      <c r="AB176" s="44">
        <f t="shared" si="61"/>
        <v>13.577388785835421</v>
      </c>
    </row>
    <row r="177" spans="1:28" ht="16.5" customHeight="1" x14ac:dyDescent="0.15">
      <c r="A177" s="174" t="s">
        <v>508</v>
      </c>
      <c r="B177" s="127" t="s">
        <v>456</v>
      </c>
      <c r="C177" s="125" t="s">
        <v>175</v>
      </c>
      <c r="D177" s="27"/>
      <c r="E177" s="5"/>
      <c r="F177" s="6"/>
      <c r="G177" s="5">
        <v>28.07</v>
      </c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5">
        <f t="shared" si="59"/>
        <v>28.07</v>
      </c>
      <c r="AA177" s="46">
        <f t="shared" si="60"/>
        <v>2.9318009007428189E-3</v>
      </c>
      <c r="AB177" s="44">
        <f t="shared" si="61"/>
        <v>14.574275457682612</v>
      </c>
    </row>
    <row r="178" spans="1:28" ht="16.5" customHeight="1" x14ac:dyDescent="0.15">
      <c r="A178" s="174" t="s">
        <v>508</v>
      </c>
      <c r="B178" s="125" t="s">
        <v>457</v>
      </c>
      <c r="C178" s="125" t="s">
        <v>176</v>
      </c>
      <c r="D178" s="27"/>
      <c r="E178" s="5"/>
      <c r="F178" s="5">
        <v>122.07</v>
      </c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5">
        <f t="shared" si="59"/>
        <v>122.07</v>
      </c>
      <c r="AA178" s="46">
        <f t="shared" si="60"/>
        <v>1.2749730529165511E-2</v>
      </c>
      <c r="AB178" s="44">
        <f t="shared" si="61"/>
        <v>63.380185433534606</v>
      </c>
    </row>
    <row r="179" spans="1:28" ht="16.5" customHeight="1" x14ac:dyDescent="0.15">
      <c r="A179" s="174" t="s">
        <v>508</v>
      </c>
      <c r="B179" s="125" t="s">
        <v>458</v>
      </c>
      <c r="C179" s="125" t="s">
        <v>177</v>
      </c>
      <c r="D179" s="27"/>
      <c r="E179" s="5"/>
      <c r="F179" s="5">
        <v>95.78</v>
      </c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5">
        <f t="shared" si="59"/>
        <v>95.78</v>
      </c>
      <c r="AA179" s="46">
        <f t="shared" si="60"/>
        <v>1.0003843615003463E-2</v>
      </c>
      <c r="AB179" s="44">
        <f t="shared" si="61"/>
        <v>49.730106994543668</v>
      </c>
    </row>
    <row r="180" spans="1:28" ht="16.5" customHeight="1" x14ac:dyDescent="0.15">
      <c r="A180" s="174" t="s">
        <v>508</v>
      </c>
      <c r="B180" s="125" t="s">
        <v>459</v>
      </c>
      <c r="C180" s="125" t="s">
        <v>178</v>
      </c>
      <c r="D180" s="27"/>
      <c r="E180" s="5"/>
      <c r="F180" s="5">
        <v>127.7</v>
      </c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5">
        <f t="shared" si="59"/>
        <v>127.7</v>
      </c>
      <c r="AA180" s="46">
        <f t="shared" si="60"/>
        <v>1.3337761846272105E-2</v>
      </c>
      <c r="AB180" s="44">
        <f t="shared" si="61"/>
        <v>66.303347914003197</v>
      </c>
    </row>
    <row r="181" spans="1:28" ht="16.5" customHeight="1" x14ac:dyDescent="0.15">
      <c r="A181" s="174" t="s">
        <v>508</v>
      </c>
      <c r="B181" s="125" t="s">
        <v>460</v>
      </c>
      <c r="C181" s="153" t="s">
        <v>1035</v>
      </c>
      <c r="D181" s="27"/>
      <c r="E181" s="5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5">
        <v>95.78</v>
      </c>
      <c r="R181" s="6"/>
      <c r="S181" s="6"/>
      <c r="T181" s="6"/>
      <c r="U181" s="6"/>
      <c r="V181" s="6"/>
      <c r="W181" s="6"/>
      <c r="X181" s="6"/>
      <c r="Y181" s="6"/>
      <c r="Z181" s="5">
        <f t="shared" si="59"/>
        <v>95.78</v>
      </c>
      <c r="AA181" s="46">
        <f t="shared" si="60"/>
        <v>1.0003843615003463E-2</v>
      </c>
      <c r="AB181" s="44">
        <f t="shared" si="61"/>
        <v>49.730106994543668</v>
      </c>
    </row>
    <row r="182" spans="1:28" ht="16.5" customHeight="1" x14ac:dyDescent="0.15">
      <c r="A182" s="174" t="s">
        <v>508</v>
      </c>
      <c r="B182" s="125" t="s">
        <v>461</v>
      </c>
      <c r="C182" s="136" t="s">
        <v>727</v>
      </c>
      <c r="D182" s="93"/>
      <c r="E182" s="5">
        <v>95.78</v>
      </c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5">
        <f t="shared" si="59"/>
        <v>95.78</v>
      </c>
      <c r="AA182" s="46">
        <f t="shared" si="60"/>
        <v>1.0003843615003463E-2</v>
      </c>
      <c r="AB182" s="44">
        <f t="shared" si="61"/>
        <v>49.730106994543668</v>
      </c>
    </row>
    <row r="183" spans="1:28" s="37" customFormat="1" ht="16.5" customHeight="1" x14ac:dyDescent="0.15">
      <c r="A183" s="174" t="s">
        <v>508</v>
      </c>
      <c r="B183" s="125" t="s">
        <v>427</v>
      </c>
      <c r="C183" s="125" t="s">
        <v>714</v>
      </c>
      <c r="D183" s="27"/>
      <c r="E183" s="5"/>
      <c r="F183" s="6"/>
      <c r="G183" s="6"/>
      <c r="H183" s="6"/>
      <c r="I183" s="6"/>
      <c r="J183" s="6"/>
      <c r="K183" s="6"/>
      <c r="L183" s="6"/>
      <c r="M183" s="6">
        <v>19.21</v>
      </c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5"/>
      <c r="Y183" s="5"/>
      <c r="Z183" s="5">
        <f t="shared" si="59"/>
        <v>19.21</v>
      </c>
      <c r="AA183" s="46">
        <f t="shared" si="60"/>
        <v>2.0064088102340416E-3</v>
      </c>
      <c r="AB183" s="44">
        <f t="shared" si="61"/>
        <v>9.974058836554434</v>
      </c>
    </row>
    <row r="184" spans="1:28" x14ac:dyDescent="0.15">
      <c r="A184" s="174" t="s">
        <v>508</v>
      </c>
      <c r="B184" s="137" t="s">
        <v>276</v>
      </c>
      <c r="C184" s="31"/>
      <c r="D184" s="98"/>
      <c r="E184" s="7">
        <f t="shared" ref="E184:Z184" si="62">SUM(E131:E183)</f>
        <v>201.62</v>
      </c>
      <c r="F184" s="7">
        <f t="shared" si="62"/>
        <v>972.65000000000009</v>
      </c>
      <c r="G184" s="7">
        <f t="shared" si="62"/>
        <v>711.96999999999969</v>
      </c>
      <c r="H184" s="7">
        <f t="shared" si="62"/>
        <v>0</v>
      </c>
      <c r="I184" s="7">
        <f t="shared" si="62"/>
        <v>0</v>
      </c>
      <c r="J184" s="7">
        <f t="shared" si="62"/>
        <v>0</v>
      </c>
      <c r="K184" s="7">
        <f t="shared" si="62"/>
        <v>0</v>
      </c>
      <c r="L184" s="7">
        <f t="shared" si="62"/>
        <v>0</v>
      </c>
      <c r="M184" s="7">
        <f t="shared" si="62"/>
        <v>19.21</v>
      </c>
      <c r="N184" s="7">
        <f t="shared" si="62"/>
        <v>0</v>
      </c>
      <c r="O184" s="7">
        <f t="shared" si="62"/>
        <v>0</v>
      </c>
      <c r="P184" s="7">
        <f t="shared" si="62"/>
        <v>0</v>
      </c>
      <c r="Q184" s="7">
        <f t="shared" si="62"/>
        <v>340.88</v>
      </c>
      <c r="R184" s="7">
        <f t="shared" si="62"/>
        <v>0</v>
      </c>
      <c r="S184" s="7">
        <f t="shared" si="62"/>
        <v>0</v>
      </c>
      <c r="T184" s="7">
        <f t="shared" si="62"/>
        <v>0</v>
      </c>
      <c r="U184" s="7">
        <f t="shared" si="62"/>
        <v>0</v>
      </c>
      <c r="V184" s="7">
        <f t="shared" si="62"/>
        <v>0</v>
      </c>
      <c r="W184" s="7">
        <f t="shared" si="62"/>
        <v>0</v>
      </c>
      <c r="X184" s="7">
        <f t="shared" si="62"/>
        <v>0</v>
      </c>
      <c r="Y184" s="7">
        <f t="shared" si="62"/>
        <v>0</v>
      </c>
      <c r="Z184" s="7">
        <f t="shared" si="62"/>
        <v>2246.3300000000017</v>
      </c>
      <c r="AA184" s="47">
        <f t="shared" si="60"/>
        <v>0.23462031768313577</v>
      </c>
      <c r="AB184" s="45">
        <f t="shared" si="61"/>
        <v>1166.321061234635</v>
      </c>
    </row>
    <row r="185" spans="1:28" ht="16.5" customHeight="1" x14ac:dyDescent="0.15">
      <c r="A185" s="174" t="s">
        <v>508</v>
      </c>
      <c r="B185" s="137" t="s">
        <v>857</v>
      </c>
      <c r="C185" s="31"/>
      <c r="D185" s="98"/>
      <c r="E185" s="7"/>
      <c r="F185" s="7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>
        <v>944.56999999999834</v>
      </c>
      <c r="Z185" s="7">
        <f>SUM(Y186)</f>
        <v>944.56999999999834</v>
      </c>
      <c r="AA185" s="47">
        <f t="shared" si="60"/>
        <v>9.8656614777863888E-2</v>
      </c>
      <c r="AB185" s="45">
        <f t="shared" si="61"/>
        <v>490.43189772223866</v>
      </c>
    </row>
    <row r="186" spans="1:28" x14ac:dyDescent="0.15">
      <c r="A186" s="174" t="s">
        <v>508</v>
      </c>
      <c r="B186" s="137" t="s">
        <v>858</v>
      </c>
      <c r="C186" s="31"/>
      <c r="D186" s="98"/>
      <c r="E186" s="7">
        <f>SUM(E184:E185)</f>
        <v>201.62</v>
      </c>
      <c r="F186" s="7">
        <f t="shared" ref="F186:Y186" si="63">SUM(F184:F185)</f>
        <v>972.65000000000009</v>
      </c>
      <c r="G186" s="7">
        <f t="shared" si="63"/>
        <v>711.96999999999969</v>
      </c>
      <c r="H186" s="7">
        <f t="shared" si="63"/>
        <v>0</v>
      </c>
      <c r="I186" s="7">
        <f t="shared" si="63"/>
        <v>0</v>
      </c>
      <c r="J186" s="7">
        <f t="shared" si="63"/>
        <v>0</v>
      </c>
      <c r="K186" s="7">
        <f t="shared" si="63"/>
        <v>0</v>
      </c>
      <c r="L186" s="7">
        <f t="shared" si="63"/>
        <v>0</v>
      </c>
      <c r="M186" s="7">
        <f t="shared" si="63"/>
        <v>19.21</v>
      </c>
      <c r="N186" s="7">
        <f t="shared" si="63"/>
        <v>0</v>
      </c>
      <c r="O186" s="7">
        <f t="shared" si="63"/>
        <v>0</v>
      </c>
      <c r="P186" s="7">
        <f t="shared" si="63"/>
        <v>0</v>
      </c>
      <c r="Q186" s="7">
        <f t="shared" si="63"/>
        <v>340.88</v>
      </c>
      <c r="R186" s="7">
        <f t="shared" si="63"/>
        <v>0</v>
      </c>
      <c r="S186" s="7">
        <f t="shared" si="63"/>
        <v>0</v>
      </c>
      <c r="T186" s="7">
        <f t="shared" si="63"/>
        <v>0</v>
      </c>
      <c r="U186" s="7">
        <f t="shared" si="63"/>
        <v>0</v>
      </c>
      <c r="V186" s="7">
        <f t="shared" si="63"/>
        <v>0</v>
      </c>
      <c r="W186" s="7">
        <f t="shared" si="63"/>
        <v>0</v>
      </c>
      <c r="X186" s="7">
        <f t="shared" si="63"/>
        <v>0</v>
      </c>
      <c r="Y186" s="7">
        <f t="shared" si="63"/>
        <v>944.56999999999834</v>
      </c>
      <c r="Z186" s="7">
        <f>SUM(Z184:Z185)</f>
        <v>3190.9</v>
      </c>
      <c r="AA186" s="47">
        <f t="shared" si="60"/>
        <v>0.33327693246099965</v>
      </c>
      <c r="AB186" s="45">
        <f t="shared" si="61"/>
        <v>1656.7529589568737</v>
      </c>
    </row>
    <row r="187" spans="1:28" ht="16.5" customHeight="1" x14ac:dyDescent="0.15">
      <c r="A187" s="174" t="s">
        <v>508</v>
      </c>
      <c r="B187" s="125" t="s">
        <v>375</v>
      </c>
      <c r="C187" s="125" t="s">
        <v>117</v>
      </c>
      <c r="D187" s="27"/>
      <c r="E187" s="5"/>
      <c r="F187" s="5">
        <v>127.7</v>
      </c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5">
        <f t="shared" ref="Z187:Z218" si="64">SUM(E187:X187)</f>
        <v>127.7</v>
      </c>
      <c r="AA187" s="46">
        <f t="shared" si="60"/>
        <v>1.3337761846272105E-2</v>
      </c>
      <c r="AB187" s="44">
        <f t="shared" si="61"/>
        <v>66.303347914003197</v>
      </c>
    </row>
    <row r="188" spans="1:28" ht="16.5" customHeight="1" x14ac:dyDescent="0.15">
      <c r="A188" s="174" t="s">
        <v>508</v>
      </c>
      <c r="B188" s="125" t="s">
        <v>376</v>
      </c>
      <c r="C188" s="125" t="s">
        <v>997</v>
      </c>
      <c r="D188" s="27"/>
      <c r="E188" s="5"/>
      <c r="F188" s="5">
        <v>127.7</v>
      </c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5">
        <f t="shared" si="64"/>
        <v>127.7</v>
      </c>
      <c r="AA188" s="46">
        <f t="shared" si="60"/>
        <v>1.3337761846272105E-2</v>
      </c>
      <c r="AB188" s="44">
        <f t="shared" si="61"/>
        <v>66.303347914003197</v>
      </c>
    </row>
    <row r="189" spans="1:28" ht="16.5" customHeight="1" x14ac:dyDescent="0.15">
      <c r="A189" s="174" t="s">
        <v>508</v>
      </c>
      <c r="B189" s="125" t="s">
        <v>377</v>
      </c>
      <c r="C189" s="125" t="s">
        <v>118</v>
      </c>
      <c r="D189" s="27"/>
      <c r="E189" s="5"/>
      <c r="F189" s="5">
        <v>191.56</v>
      </c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5">
        <f t="shared" si="64"/>
        <v>191.56</v>
      </c>
      <c r="AA189" s="46">
        <f t="shared" si="60"/>
        <v>2.0007687230006926E-2</v>
      </c>
      <c r="AB189" s="44">
        <f t="shared" si="61"/>
        <v>99.460213989087336</v>
      </c>
    </row>
    <row r="190" spans="1:28" ht="16.5" customHeight="1" x14ac:dyDescent="0.15">
      <c r="A190" s="174" t="s">
        <v>508</v>
      </c>
      <c r="B190" s="125" t="s">
        <v>378</v>
      </c>
      <c r="C190" s="125" t="s">
        <v>119</v>
      </c>
      <c r="D190" s="27"/>
      <c r="E190" s="5"/>
      <c r="F190" s="6"/>
      <c r="G190" s="5">
        <v>63.85</v>
      </c>
      <c r="H190" s="9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5">
        <f t="shared" si="64"/>
        <v>63.85</v>
      </c>
      <c r="AA190" s="46">
        <f t="shared" si="60"/>
        <v>6.6688809231360523E-3</v>
      </c>
      <c r="AB190" s="44">
        <f t="shared" si="61"/>
        <v>33.151673957001599</v>
      </c>
    </row>
    <row r="191" spans="1:28" ht="16.5" customHeight="1" x14ac:dyDescent="0.15">
      <c r="A191" s="174" t="s">
        <v>508</v>
      </c>
      <c r="B191" s="125" t="s">
        <v>379</v>
      </c>
      <c r="C191" s="125" t="s">
        <v>30</v>
      </c>
      <c r="D191" s="27"/>
      <c r="E191" s="5">
        <v>90.14</v>
      </c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5">
        <f t="shared" si="64"/>
        <v>90.14</v>
      </c>
      <c r="AA191" s="46">
        <f t="shared" si="60"/>
        <v>9.4147678372980999E-3</v>
      </c>
      <c r="AB191" s="44">
        <f t="shared" si="61"/>
        <v>46.801752395992537</v>
      </c>
    </row>
    <row r="192" spans="1:28" ht="16.5" customHeight="1" x14ac:dyDescent="0.15">
      <c r="A192" s="174" t="s">
        <v>508</v>
      </c>
      <c r="B192" s="125" t="s">
        <v>380</v>
      </c>
      <c r="C192" s="125" t="s">
        <v>120</v>
      </c>
      <c r="D192" s="27"/>
      <c r="E192" s="5"/>
      <c r="F192" s="6"/>
      <c r="G192" s="6"/>
      <c r="H192" s="5">
        <v>53.55</v>
      </c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5">
        <f t="shared" si="64"/>
        <v>53.55</v>
      </c>
      <c r="AA192" s="46">
        <f t="shared" si="60"/>
        <v>5.5930865064046289E-3</v>
      </c>
      <c r="AB192" s="44">
        <f t="shared" si="61"/>
        <v>27.803792331988021</v>
      </c>
    </row>
    <row r="193" spans="1:28" ht="16.5" customHeight="1" x14ac:dyDescent="0.15">
      <c r="A193" s="174" t="s">
        <v>508</v>
      </c>
      <c r="B193" s="125" t="s">
        <v>381</v>
      </c>
      <c r="C193" s="125" t="s">
        <v>121</v>
      </c>
      <c r="D193" s="27"/>
      <c r="E193" s="5"/>
      <c r="F193" s="6"/>
      <c r="G193" s="5">
        <v>26.15</v>
      </c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5">
        <f t="shared" si="64"/>
        <v>26.15</v>
      </c>
      <c r="AA193" s="46">
        <f t="shared" si="60"/>
        <v>2.7312644657792912E-3</v>
      </c>
      <c r="AB193" s="44">
        <f t="shared" si="61"/>
        <v>13.577388785835421</v>
      </c>
    </row>
    <row r="194" spans="1:28" ht="16.5" customHeight="1" x14ac:dyDescent="0.15">
      <c r="A194" s="174" t="s">
        <v>508</v>
      </c>
      <c r="B194" s="125" t="s">
        <v>382</v>
      </c>
      <c r="C194" s="125" t="s">
        <v>122</v>
      </c>
      <c r="D194" s="27"/>
      <c r="E194" s="5"/>
      <c r="F194" s="6"/>
      <c r="G194" s="5">
        <v>26.15</v>
      </c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5">
        <f t="shared" si="64"/>
        <v>26.15</v>
      </c>
      <c r="AA194" s="46">
        <f t="shared" ref="AA194:AA225" si="65">Z194/$Z$292</f>
        <v>2.7312644657792912E-3</v>
      </c>
      <c r="AB194" s="44">
        <f t="shared" ref="AB194:AB225" si="66">AA194*$Z$293</f>
        <v>13.577388785835421</v>
      </c>
    </row>
    <row r="195" spans="1:28" ht="16.5" customHeight="1" x14ac:dyDescent="0.15">
      <c r="A195" s="174" t="s">
        <v>508</v>
      </c>
      <c r="B195" s="125" t="s">
        <v>383</v>
      </c>
      <c r="C195" s="125" t="s">
        <v>123</v>
      </c>
      <c r="D195" s="27"/>
      <c r="E195" s="5"/>
      <c r="F195" s="6"/>
      <c r="G195" s="5">
        <v>26.15</v>
      </c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5">
        <f t="shared" si="64"/>
        <v>26.15</v>
      </c>
      <c r="AA195" s="46">
        <f t="shared" si="65"/>
        <v>2.7312644657792912E-3</v>
      </c>
      <c r="AB195" s="44">
        <f t="shared" si="66"/>
        <v>13.577388785835421</v>
      </c>
    </row>
    <row r="196" spans="1:28" ht="16.5" customHeight="1" x14ac:dyDescent="0.15">
      <c r="A196" s="174" t="s">
        <v>508</v>
      </c>
      <c r="B196" s="125" t="s">
        <v>384</v>
      </c>
      <c r="C196" s="125" t="s">
        <v>124</v>
      </c>
      <c r="D196" s="27"/>
      <c r="E196" s="5"/>
      <c r="F196" s="6"/>
      <c r="G196" s="5">
        <v>26.15</v>
      </c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5">
        <f t="shared" si="64"/>
        <v>26.15</v>
      </c>
      <c r="AA196" s="46">
        <f t="shared" si="65"/>
        <v>2.7312644657792912E-3</v>
      </c>
      <c r="AB196" s="44">
        <f t="shared" si="66"/>
        <v>13.577388785835421</v>
      </c>
    </row>
    <row r="197" spans="1:28" ht="16.5" customHeight="1" x14ac:dyDescent="0.15">
      <c r="A197" s="174" t="s">
        <v>508</v>
      </c>
      <c r="B197" s="125" t="s">
        <v>385</v>
      </c>
      <c r="C197" s="125" t="s">
        <v>125</v>
      </c>
      <c r="D197" s="27"/>
      <c r="E197" s="5"/>
      <c r="F197" s="6"/>
      <c r="G197" s="5">
        <v>26.15</v>
      </c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5">
        <f t="shared" si="64"/>
        <v>26.15</v>
      </c>
      <c r="AA197" s="46">
        <f t="shared" si="65"/>
        <v>2.7312644657792912E-3</v>
      </c>
      <c r="AB197" s="44">
        <f t="shared" si="66"/>
        <v>13.577388785835421</v>
      </c>
    </row>
    <row r="198" spans="1:28" ht="16.5" customHeight="1" x14ac:dyDescent="0.15">
      <c r="A198" s="174" t="s">
        <v>508</v>
      </c>
      <c r="B198" s="125" t="s">
        <v>386</v>
      </c>
      <c r="C198" s="125" t="s">
        <v>126</v>
      </c>
      <c r="D198" s="27"/>
      <c r="E198" s="5"/>
      <c r="F198" s="6"/>
      <c r="G198" s="5">
        <v>26.15</v>
      </c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5">
        <f t="shared" si="64"/>
        <v>26.15</v>
      </c>
      <c r="AA198" s="46">
        <f t="shared" si="65"/>
        <v>2.7312644657792912E-3</v>
      </c>
      <c r="AB198" s="44">
        <f t="shared" si="66"/>
        <v>13.577388785835421</v>
      </c>
    </row>
    <row r="199" spans="1:28" ht="16.5" customHeight="1" x14ac:dyDescent="0.15">
      <c r="A199" s="174" t="s">
        <v>508</v>
      </c>
      <c r="B199" s="125" t="s">
        <v>387</v>
      </c>
      <c r="C199" s="125" t="s">
        <v>127</v>
      </c>
      <c r="D199" s="27"/>
      <c r="E199" s="5"/>
      <c r="F199" s="6"/>
      <c r="G199" s="5">
        <v>26.15</v>
      </c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5">
        <f t="shared" si="64"/>
        <v>26.15</v>
      </c>
      <c r="AA199" s="46">
        <f t="shared" si="65"/>
        <v>2.7312644657792912E-3</v>
      </c>
      <c r="AB199" s="44">
        <f t="shared" si="66"/>
        <v>13.577388785835421</v>
      </c>
    </row>
    <row r="200" spans="1:28" ht="16.5" customHeight="1" x14ac:dyDescent="0.15">
      <c r="A200" s="174" t="s">
        <v>508</v>
      </c>
      <c r="B200" s="125" t="s">
        <v>388</v>
      </c>
      <c r="C200" s="125" t="s">
        <v>128</v>
      </c>
      <c r="D200" s="27"/>
      <c r="E200" s="5"/>
      <c r="F200" s="6"/>
      <c r="G200" s="5">
        <v>26.15</v>
      </c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5">
        <f t="shared" si="64"/>
        <v>26.15</v>
      </c>
      <c r="AA200" s="46">
        <f t="shared" si="65"/>
        <v>2.7312644657792912E-3</v>
      </c>
      <c r="AB200" s="44">
        <f t="shared" si="66"/>
        <v>13.577388785835421</v>
      </c>
    </row>
    <row r="201" spans="1:28" ht="16.5" customHeight="1" x14ac:dyDescent="0.15">
      <c r="A201" s="174" t="s">
        <v>508</v>
      </c>
      <c r="B201" s="125" t="s">
        <v>389</v>
      </c>
      <c r="C201" s="125" t="s">
        <v>129</v>
      </c>
      <c r="D201" s="27"/>
      <c r="E201" s="5"/>
      <c r="F201" s="6"/>
      <c r="G201" s="5">
        <v>24.51</v>
      </c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5">
        <f t="shared" si="64"/>
        <v>24.51</v>
      </c>
      <c r="AA201" s="46">
        <f t="shared" si="65"/>
        <v>2.5599729275812789E-3</v>
      </c>
      <c r="AB201" s="44">
        <f t="shared" si="66"/>
        <v>12.725881420299283</v>
      </c>
    </row>
    <row r="202" spans="1:28" ht="16.5" customHeight="1" x14ac:dyDescent="0.15">
      <c r="A202" s="174" t="s">
        <v>508</v>
      </c>
      <c r="B202" s="125" t="s">
        <v>390</v>
      </c>
      <c r="C202" s="125" t="s">
        <v>130</v>
      </c>
      <c r="D202" s="27"/>
      <c r="E202" s="5"/>
      <c r="F202" s="6"/>
      <c r="G202" s="5">
        <v>24.51</v>
      </c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5">
        <f t="shared" si="64"/>
        <v>24.51</v>
      </c>
      <c r="AA202" s="46">
        <f t="shared" si="65"/>
        <v>2.5599729275812789E-3</v>
      </c>
      <c r="AB202" s="44">
        <f t="shared" si="66"/>
        <v>12.725881420299283</v>
      </c>
    </row>
    <row r="203" spans="1:28" ht="16.5" customHeight="1" x14ac:dyDescent="0.15">
      <c r="A203" s="174" t="s">
        <v>508</v>
      </c>
      <c r="B203" s="125" t="s">
        <v>391</v>
      </c>
      <c r="C203" s="125" t="s">
        <v>131</v>
      </c>
      <c r="D203" s="27"/>
      <c r="E203" s="5"/>
      <c r="F203" s="6"/>
      <c r="G203" s="5">
        <v>26.15</v>
      </c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5">
        <f t="shared" si="64"/>
        <v>26.15</v>
      </c>
      <c r="AA203" s="46">
        <f t="shared" si="65"/>
        <v>2.7312644657792912E-3</v>
      </c>
      <c r="AB203" s="44">
        <f t="shared" si="66"/>
        <v>13.577388785835421</v>
      </c>
    </row>
    <row r="204" spans="1:28" ht="16.5" customHeight="1" x14ac:dyDescent="0.15">
      <c r="A204" s="174" t="s">
        <v>508</v>
      </c>
      <c r="B204" s="125" t="s">
        <v>392</v>
      </c>
      <c r="C204" s="125" t="s">
        <v>132</v>
      </c>
      <c r="D204" s="27"/>
      <c r="E204" s="5"/>
      <c r="F204" s="6"/>
      <c r="G204" s="5">
        <v>26.15</v>
      </c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5">
        <f t="shared" si="64"/>
        <v>26.15</v>
      </c>
      <c r="AA204" s="46">
        <f t="shared" si="65"/>
        <v>2.7312644657792912E-3</v>
      </c>
      <c r="AB204" s="44">
        <f t="shared" si="66"/>
        <v>13.577388785835421</v>
      </c>
    </row>
    <row r="205" spans="1:28" ht="16.5" customHeight="1" x14ac:dyDescent="0.15">
      <c r="A205" s="174" t="s">
        <v>508</v>
      </c>
      <c r="B205" s="125" t="s">
        <v>393</v>
      </c>
      <c r="C205" s="125" t="s">
        <v>133</v>
      </c>
      <c r="D205" s="27"/>
      <c r="E205" s="5"/>
      <c r="F205" s="6"/>
      <c r="G205" s="5">
        <v>26.15</v>
      </c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5">
        <f t="shared" si="64"/>
        <v>26.15</v>
      </c>
      <c r="AA205" s="46">
        <f t="shared" si="65"/>
        <v>2.7312644657792912E-3</v>
      </c>
      <c r="AB205" s="44">
        <f t="shared" si="66"/>
        <v>13.577388785835421</v>
      </c>
    </row>
    <row r="206" spans="1:28" ht="16.5" customHeight="1" x14ac:dyDescent="0.15">
      <c r="A206" s="174" t="s">
        <v>508</v>
      </c>
      <c r="B206" s="125" t="s">
        <v>394</v>
      </c>
      <c r="C206" s="125" t="s">
        <v>134</v>
      </c>
      <c r="D206" s="27"/>
      <c r="E206" s="5"/>
      <c r="F206" s="6"/>
      <c r="G206" s="5">
        <v>26.15</v>
      </c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5">
        <f t="shared" si="64"/>
        <v>26.15</v>
      </c>
      <c r="AA206" s="46">
        <f t="shared" si="65"/>
        <v>2.7312644657792912E-3</v>
      </c>
      <c r="AB206" s="44">
        <f t="shared" si="66"/>
        <v>13.577388785835421</v>
      </c>
    </row>
    <row r="207" spans="1:28" ht="16.5" customHeight="1" x14ac:dyDescent="0.15">
      <c r="A207" s="174" t="s">
        <v>508</v>
      </c>
      <c r="B207" s="125" t="s">
        <v>395</v>
      </c>
      <c r="C207" s="125" t="s">
        <v>135</v>
      </c>
      <c r="D207" s="27"/>
      <c r="E207" s="5"/>
      <c r="F207" s="6"/>
      <c r="G207" s="5">
        <v>26.15</v>
      </c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5">
        <f t="shared" si="64"/>
        <v>26.15</v>
      </c>
      <c r="AA207" s="46">
        <f t="shared" si="65"/>
        <v>2.7312644657792912E-3</v>
      </c>
      <c r="AB207" s="44">
        <f t="shared" si="66"/>
        <v>13.577388785835421</v>
      </c>
    </row>
    <row r="208" spans="1:28" ht="16.5" customHeight="1" x14ac:dyDescent="0.15">
      <c r="A208" s="174" t="s">
        <v>508</v>
      </c>
      <c r="B208" s="125" t="s">
        <v>396</v>
      </c>
      <c r="C208" s="125" t="s">
        <v>136</v>
      </c>
      <c r="D208" s="27"/>
      <c r="E208" s="5"/>
      <c r="F208" s="6"/>
      <c r="G208" s="5">
        <v>26.15</v>
      </c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5">
        <f t="shared" si="64"/>
        <v>26.15</v>
      </c>
      <c r="AA208" s="46">
        <f t="shared" si="65"/>
        <v>2.7312644657792912E-3</v>
      </c>
      <c r="AB208" s="44">
        <f t="shared" si="66"/>
        <v>13.577388785835421</v>
      </c>
    </row>
    <row r="209" spans="1:28" ht="16.5" customHeight="1" x14ac:dyDescent="0.15">
      <c r="A209" s="174" t="s">
        <v>508</v>
      </c>
      <c r="B209" s="125" t="s">
        <v>397</v>
      </c>
      <c r="C209" s="125" t="s">
        <v>137</v>
      </c>
      <c r="D209" s="27"/>
      <c r="E209" s="5"/>
      <c r="F209" s="6"/>
      <c r="G209" s="5">
        <v>26.15</v>
      </c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5">
        <f t="shared" si="64"/>
        <v>26.15</v>
      </c>
      <c r="AA209" s="46">
        <f t="shared" si="65"/>
        <v>2.7312644657792912E-3</v>
      </c>
      <c r="AB209" s="44">
        <f t="shared" si="66"/>
        <v>13.577388785835421</v>
      </c>
    </row>
    <row r="210" spans="1:28" ht="16.5" customHeight="1" x14ac:dyDescent="0.15">
      <c r="A210" s="174" t="s">
        <v>508</v>
      </c>
      <c r="B210" s="125" t="s">
        <v>398</v>
      </c>
      <c r="C210" s="125" t="s">
        <v>138</v>
      </c>
      <c r="D210" s="27"/>
      <c r="E210" s="5"/>
      <c r="F210" s="6"/>
      <c r="G210" s="5">
        <v>26.15</v>
      </c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5">
        <f t="shared" si="64"/>
        <v>26.15</v>
      </c>
      <c r="AA210" s="46">
        <f t="shared" si="65"/>
        <v>2.7312644657792912E-3</v>
      </c>
      <c r="AB210" s="44">
        <f t="shared" si="66"/>
        <v>13.577388785835421</v>
      </c>
    </row>
    <row r="211" spans="1:28" ht="16.5" customHeight="1" x14ac:dyDescent="0.15">
      <c r="A211" s="174" t="s">
        <v>508</v>
      </c>
      <c r="B211" s="125" t="s">
        <v>399</v>
      </c>
      <c r="C211" s="125" t="s">
        <v>139</v>
      </c>
      <c r="D211" s="27"/>
      <c r="E211" s="5"/>
      <c r="F211" s="6"/>
      <c r="G211" s="5">
        <v>26.15</v>
      </c>
      <c r="H211" s="5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5">
        <f t="shared" si="64"/>
        <v>26.15</v>
      </c>
      <c r="AA211" s="46">
        <f t="shared" si="65"/>
        <v>2.7312644657792912E-3</v>
      </c>
      <c r="AB211" s="44">
        <f t="shared" si="66"/>
        <v>13.577388785835421</v>
      </c>
    </row>
    <row r="212" spans="1:28" ht="16.5" customHeight="1" x14ac:dyDescent="0.15">
      <c r="A212" s="174" t="s">
        <v>508</v>
      </c>
      <c r="B212" s="125" t="s">
        <v>400</v>
      </c>
      <c r="C212" s="125" t="s">
        <v>1007</v>
      </c>
      <c r="D212" s="27"/>
      <c r="E212" s="5"/>
      <c r="F212" s="6"/>
      <c r="G212" s="5">
        <v>27.15</v>
      </c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5">
        <f t="shared" si="64"/>
        <v>27.15</v>
      </c>
      <c r="AA212" s="46">
        <f t="shared" si="65"/>
        <v>2.8357105256561284E-3</v>
      </c>
      <c r="AB212" s="44">
        <f t="shared" si="66"/>
        <v>14.096600594089166</v>
      </c>
    </row>
    <row r="213" spans="1:28" ht="16.5" customHeight="1" x14ac:dyDescent="0.15">
      <c r="A213" s="174" t="s">
        <v>508</v>
      </c>
      <c r="B213" s="124" t="s">
        <v>462</v>
      </c>
      <c r="C213" s="136" t="s">
        <v>1050</v>
      </c>
      <c r="D213" s="93"/>
      <c r="E213" s="5"/>
      <c r="F213" s="6"/>
      <c r="G213" s="6">
        <v>27.15</v>
      </c>
      <c r="H213" s="6"/>
      <c r="I213" s="6"/>
      <c r="J213" s="6"/>
      <c r="K213" s="6"/>
      <c r="L213" s="6"/>
      <c r="M213" s="6"/>
      <c r="N213" s="6"/>
      <c r="O213" s="6"/>
      <c r="P213" s="6"/>
      <c r="Q213" s="5"/>
      <c r="R213" s="6"/>
      <c r="S213" s="6"/>
      <c r="T213" s="6"/>
      <c r="U213" s="6"/>
      <c r="V213" s="6"/>
      <c r="W213" s="6"/>
      <c r="X213" s="6"/>
      <c r="Y213" s="6"/>
      <c r="Z213" s="5">
        <f t="shared" si="64"/>
        <v>27.15</v>
      </c>
      <c r="AA213" s="46">
        <f t="shared" si="65"/>
        <v>2.8357105256561284E-3</v>
      </c>
      <c r="AB213" s="44">
        <f t="shared" si="66"/>
        <v>14.096600594089166</v>
      </c>
    </row>
    <row r="214" spans="1:28" ht="16.5" customHeight="1" x14ac:dyDescent="0.15">
      <c r="A214" s="174" t="s">
        <v>508</v>
      </c>
      <c r="B214" s="124" t="s">
        <v>463</v>
      </c>
      <c r="C214" s="136" t="s">
        <v>1033</v>
      </c>
      <c r="D214" s="93"/>
      <c r="E214" s="5"/>
      <c r="F214" s="6"/>
      <c r="G214" s="6">
        <v>27.15</v>
      </c>
      <c r="H214" s="6"/>
      <c r="I214" s="6"/>
      <c r="J214" s="6"/>
      <c r="K214" s="6"/>
      <c r="L214" s="6"/>
      <c r="M214" s="6"/>
      <c r="N214" s="6"/>
      <c r="O214" s="6"/>
      <c r="P214" s="6"/>
      <c r="Q214" s="5"/>
      <c r="R214" s="6"/>
      <c r="S214" s="6"/>
      <c r="T214" s="6"/>
      <c r="U214" s="6"/>
      <c r="V214" s="6"/>
      <c r="W214" s="6"/>
      <c r="X214" s="6"/>
      <c r="Y214" s="6"/>
      <c r="Z214" s="5">
        <f t="shared" si="64"/>
        <v>27.15</v>
      </c>
      <c r="AA214" s="46">
        <f t="shared" si="65"/>
        <v>2.8357105256561284E-3</v>
      </c>
      <c r="AB214" s="44">
        <f t="shared" si="66"/>
        <v>14.096600594089166</v>
      </c>
    </row>
    <row r="215" spans="1:28" ht="16.5" customHeight="1" x14ac:dyDescent="0.15">
      <c r="A215" s="174" t="s">
        <v>508</v>
      </c>
      <c r="B215" s="124" t="s">
        <v>464</v>
      </c>
      <c r="C215" s="136" t="s">
        <v>1034</v>
      </c>
      <c r="D215" s="93"/>
      <c r="E215" s="5"/>
      <c r="F215" s="6"/>
      <c r="G215" s="6">
        <v>27.15</v>
      </c>
      <c r="H215" s="6"/>
      <c r="I215" s="6"/>
      <c r="J215" s="6"/>
      <c r="K215" s="6"/>
      <c r="L215" s="6"/>
      <c r="M215" s="6"/>
      <c r="N215" s="6"/>
      <c r="O215" s="6"/>
      <c r="P215" s="6"/>
      <c r="Q215" s="5"/>
      <c r="R215" s="6"/>
      <c r="S215" s="6"/>
      <c r="T215" s="6"/>
      <c r="U215" s="6"/>
      <c r="V215" s="6"/>
      <c r="W215" s="6"/>
      <c r="X215" s="6"/>
      <c r="Y215" s="6"/>
      <c r="Z215" s="5">
        <f t="shared" si="64"/>
        <v>27.15</v>
      </c>
      <c r="AA215" s="46">
        <f t="shared" si="65"/>
        <v>2.8357105256561284E-3</v>
      </c>
      <c r="AB215" s="44">
        <f t="shared" si="66"/>
        <v>14.096600594089166</v>
      </c>
    </row>
    <row r="216" spans="1:28" ht="16.5" customHeight="1" x14ac:dyDescent="0.15">
      <c r="A216" s="174" t="s">
        <v>508</v>
      </c>
      <c r="B216" s="124" t="s">
        <v>465</v>
      </c>
      <c r="C216" s="136" t="s">
        <v>282</v>
      </c>
      <c r="D216" s="93"/>
      <c r="E216" s="5"/>
      <c r="F216" s="6"/>
      <c r="G216" s="6">
        <v>26.15</v>
      </c>
      <c r="H216" s="6"/>
      <c r="I216" s="6"/>
      <c r="J216" s="6"/>
      <c r="K216" s="6"/>
      <c r="L216" s="6"/>
      <c r="M216" s="6"/>
      <c r="N216" s="6"/>
      <c r="O216" s="6"/>
      <c r="P216" s="6"/>
      <c r="Q216" s="5"/>
      <c r="R216" s="6"/>
      <c r="S216" s="6"/>
      <c r="T216" s="6"/>
      <c r="U216" s="6"/>
      <c r="V216" s="6"/>
      <c r="W216" s="6"/>
      <c r="X216" s="6"/>
      <c r="Y216" s="6"/>
      <c r="Z216" s="5">
        <f t="shared" si="64"/>
        <v>26.15</v>
      </c>
      <c r="AA216" s="46">
        <f t="shared" si="65"/>
        <v>2.7312644657792912E-3</v>
      </c>
      <c r="AB216" s="44">
        <f t="shared" si="66"/>
        <v>13.577388785835421</v>
      </c>
    </row>
    <row r="217" spans="1:28" ht="16.5" customHeight="1" x14ac:dyDescent="0.15">
      <c r="A217" s="174" t="s">
        <v>508</v>
      </c>
      <c r="B217" s="124" t="s">
        <v>466</v>
      </c>
      <c r="C217" s="136" t="s">
        <v>278</v>
      </c>
      <c r="D217" s="93"/>
      <c r="E217" s="5"/>
      <c r="F217" s="6"/>
      <c r="G217" s="5">
        <v>26.15</v>
      </c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5">
        <f t="shared" si="64"/>
        <v>26.15</v>
      </c>
      <c r="AA217" s="46">
        <f t="shared" si="65"/>
        <v>2.7312644657792912E-3</v>
      </c>
      <c r="AB217" s="44">
        <f t="shared" si="66"/>
        <v>13.577388785835421</v>
      </c>
    </row>
    <row r="218" spans="1:28" ht="16.5" customHeight="1" x14ac:dyDescent="0.15">
      <c r="A218" s="174" t="s">
        <v>508</v>
      </c>
      <c r="B218" s="124" t="s">
        <v>467</v>
      </c>
      <c r="C218" s="136" t="s">
        <v>179</v>
      </c>
      <c r="D218" s="93"/>
      <c r="E218" s="5"/>
      <c r="F218" s="6"/>
      <c r="G218" s="5">
        <v>26.15</v>
      </c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5">
        <f t="shared" si="64"/>
        <v>26.15</v>
      </c>
      <c r="AA218" s="46">
        <f t="shared" si="65"/>
        <v>2.7312644657792912E-3</v>
      </c>
      <c r="AB218" s="44">
        <f t="shared" si="66"/>
        <v>13.577388785835421</v>
      </c>
    </row>
    <row r="219" spans="1:28" ht="16.5" customHeight="1" x14ac:dyDescent="0.15">
      <c r="A219" s="174" t="s">
        <v>508</v>
      </c>
      <c r="B219" s="124" t="s">
        <v>468</v>
      </c>
      <c r="C219" s="136" t="s">
        <v>180</v>
      </c>
      <c r="D219" s="93"/>
      <c r="E219" s="5"/>
      <c r="F219" s="6"/>
      <c r="G219" s="5">
        <v>26.15</v>
      </c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5">
        <f t="shared" ref="Z219:Z237" si="67">SUM(E219:X219)</f>
        <v>26.15</v>
      </c>
      <c r="AA219" s="46">
        <f t="shared" si="65"/>
        <v>2.7312644657792912E-3</v>
      </c>
      <c r="AB219" s="44">
        <f t="shared" si="66"/>
        <v>13.577388785835421</v>
      </c>
    </row>
    <row r="220" spans="1:28" ht="16.5" customHeight="1" x14ac:dyDescent="0.15">
      <c r="A220" s="174" t="s">
        <v>508</v>
      </c>
      <c r="B220" s="124" t="s">
        <v>469</v>
      </c>
      <c r="C220" s="136" t="s">
        <v>181</v>
      </c>
      <c r="D220" s="93"/>
      <c r="E220" s="5"/>
      <c r="F220" s="6"/>
      <c r="G220" s="5">
        <v>26.15</v>
      </c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5">
        <f t="shared" si="67"/>
        <v>26.15</v>
      </c>
      <c r="AA220" s="46">
        <f t="shared" si="65"/>
        <v>2.7312644657792912E-3</v>
      </c>
      <c r="AB220" s="44">
        <f t="shared" si="66"/>
        <v>13.577388785835421</v>
      </c>
    </row>
    <row r="221" spans="1:28" ht="16.5" customHeight="1" x14ac:dyDescent="0.15">
      <c r="A221" s="174" t="s">
        <v>508</v>
      </c>
      <c r="B221" s="124" t="s">
        <v>470</v>
      </c>
      <c r="C221" s="136" t="s">
        <v>715</v>
      </c>
      <c r="D221" s="93"/>
      <c r="E221" s="5"/>
      <c r="F221" s="6"/>
      <c r="G221" s="6"/>
      <c r="H221" s="5">
        <v>52.29</v>
      </c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5">
        <f t="shared" si="67"/>
        <v>52.29</v>
      </c>
      <c r="AA221" s="46">
        <f t="shared" si="65"/>
        <v>5.4614844709598145E-3</v>
      </c>
      <c r="AB221" s="44">
        <f t="shared" si="66"/>
        <v>27.149585453588305</v>
      </c>
    </row>
    <row r="222" spans="1:28" ht="16.5" customHeight="1" x14ac:dyDescent="0.15">
      <c r="A222" s="174" t="s">
        <v>508</v>
      </c>
      <c r="B222" s="124" t="s">
        <v>471</v>
      </c>
      <c r="C222" s="136" t="s">
        <v>182</v>
      </c>
      <c r="D222" s="93"/>
      <c r="E222" s="5"/>
      <c r="F222" s="6"/>
      <c r="G222" s="5">
        <v>26.15</v>
      </c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5">
        <f t="shared" si="67"/>
        <v>26.15</v>
      </c>
      <c r="AA222" s="46">
        <f t="shared" si="65"/>
        <v>2.7312644657792912E-3</v>
      </c>
      <c r="AB222" s="44">
        <f t="shared" si="66"/>
        <v>13.577388785835421</v>
      </c>
    </row>
    <row r="223" spans="1:28" ht="16.5" customHeight="1" x14ac:dyDescent="0.15">
      <c r="A223" s="174" t="s">
        <v>508</v>
      </c>
      <c r="B223" s="124" t="s">
        <v>472</v>
      </c>
      <c r="C223" s="136" t="s">
        <v>183</v>
      </c>
      <c r="D223" s="93"/>
      <c r="E223" s="5"/>
      <c r="F223" s="6"/>
      <c r="G223" s="5">
        <v>26.15</v>
      </c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5">
        <f t="shared" si="67"/>
        <v>26.15</v>
      </c>
      <c r="AA223" s="46">
        <f t="shared" si="65"/>
        <v>2.7312644657792912E-3</v>
      </c>
      <c r="AB223" s="44">
        <f t="shared" si="66"/>
        <v>13.577388785835421</v>
      </c>
    </row>
    <row r="224" spans="1:28" ht="16.5" customHeight="1" x14ac:dyDescent="0.15">
      <c r="A224" s="174" t="s">
        <v>508</v>
      </c>
      <c r="B224" s="124" t="s">
        <v>473</v>
      </c>
      <c r="C224" s="136" t="s">
        <v>184</v>
      </c>
      <c r="D224" s="93"/>
      <c r="E224" s="5"/>
      <c r="F224" s="6"/>
      <c r="G224" s="5">
        <v>26.15</v>
      </c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5">
        <f t="shared" si="67"/>
        <v>26.15</v>
      </c>
      <c r="AA224" s="46">
        <f t="shared" si="65"/>
        <v>2.7312644657792912E-3</v>
      </c>
      <c r="AB224" s="44">
        <f t="shared" si="66"/>
        <v>13.577388785835421</v>
      </c>
    </row>
    <row r="225" spans="1:28" ht="16.5" customHeight="1" x14ac:dyDescent="0.15">
      <c r="A225" s="174" t="s">
        <v>508</v>
      </c>
      <c r="B225" s="124" t="s">
        <v>474</v>
      </c>
      <c r="C225" s="136" t="s">
        <v>185</v>
      </c>
      <c r="D225" s="93"/>
      <c r="E225" s="5"/>
      <c r="F225" s="6"/>
      <c r="G225" s="5">
        <v>26.15</v>
      </c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5">
        <f t="shared" si="67"/>
        <v>26.15</v>
      </c>
      <c r="AA225" s="46">
        <f t="shared" si="65"/>
        <v>2.7312644657792912E-3</v>
      </c>
      <c r="AB225" s="44">
        <f t="shared" si="66"/>
        <v>13.577388785835421</v>
      </c>
    </row>
    <row r="226" spans="1:28" ht="16.5" customHeight="1" x14ac:dyDescent="0.15">
      <c r="A226" s="174" t="s">
        <v>508</v>
      </c>
      <c r="B226" s="124" t="s">
        <v>475</v>
      </c>
      <c r="C226" s="136" t="s">
        <v>186</v>
      </c>
      <c r="D226" s="93"/>
      <c r="E226" s="5"/>
      <c r="F226" s="6"/>
      <c r="G226" s="5">
        <v>26.15</v>
      </c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5">
        <f t="shared" si="67"/>
        <v>26.15</v>
      </c>
      <c r="AA226" s="46">
        <f t="shared" ref="AA226:AA257" si="68">Z226/$Z$292</f>
        <v>2.7312644657792912E-3</v>
      </c>
      <c r="AB226" s="44">
        <f t="shared" ref="AB226:AB257" si="69">AA226*$Z$293</f>
        <v>13.577388785835421</v>
      </c>
    </row>
    <row r="227" spans="1:28" ht="16.5" customHeight="1" x14ac:dyDescent="0.15">
      <c r="A227" s="174" t="s">
        <v>508</v>
      </c>
      <c r="B227" s="124" t="s">
        <v>476</v>
      </c>
      <c r="C227" s="136" t="s">
        <v>187</v>
      </c>
      <c r="D227" s="93"/>
      <c r="E227" s="5"/>
      <c r="F227" s="6"/>
      <c r="G227" s="5">
        <v>26.15</v>
      </c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5">
        <f t="shared" si="67"/>
        <v>26.15</v>
      </c>
      <c r="AA227" s="46">
        <f t="shared" si="68"/>
        <v>2.7312644657792912E-3</v>
      </c>
      <c r="AB227" s="44">
        <f t="shared" si="69"/>
        <v>13.577388785835421</v>
      </c>
    </row>
    <row r="228" spans="1:28" ht="16.5" customHeight="1" x14ac:dyDescent="0.15">
      <c r="A228" s="174" t="s">
        <v>508</v>
      </c>
      <c r="B228" s="124" t="s">
        <v>477</v>
      </c>
      <c r="C228" s="136" t="s">
        <v>188</v>
      </c>
      <c r="D228" s="93"/>
      <c r="E228" s="5"/>
      <c r="F228" s="6"/>
      <c r="G228" s="5">
        <v>26.15</v>
      </c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5">
        <f t="shared" si="67"/>
        <v>26.15</v>
      </c>
      <c r="AA228" s="46">
        <f t="shared" si="68"/>
        <v>2.7312644657792912E-3</v>
      </c>
      <c r="AB228" s="44">
        <f t="shared" si="69"/>
        <v>13.577388785835421</v>
      </c>
    </row>
    <row r="229" spans="1:28" ht="16.5" customHeight="1" x14ac:dyDescent="0.15">
      <c r="A229" s="174" t="s">
        <v>508</v>
      </c>
      <c r="B229" s="124" t="s">
        <v>478</v>
      </c>
      <c r="C229" s="136" t="s">
        <v>189</v>
      </c>
      <c r="D229" s="93"/>
      <c r="E229" s="5"/>
      <c r="F229" s="6"/>
      <c r="G229" s="5">
        <v>26.15</v>
      </c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5">
        <f t="shared" si="67"/>
        <v>26.15</v>
      </c>
      <c r="AA229" s="46">
        <f t="shared" si="68"/>
        <v>2.7312644657792912E-3</v>
      </c>
      <c r="AB229" s="44">
        <f t="shared" si="69"/>
        <v>13.577388785835421</v>
      </c>
    </row>
    <row r="230" spans="1:28" ht="16.5" customHeight="1" x14ac:dyDescent="0.15">
      <c r="A230" s="174" t="s">
        <v>508</v>
      </c>
      <c r="B230" s="124" t="s">
        <v>479</v>
      </c>
      <c r="C230" s="136" t="s">
        <v>190</v>
      </c>
      <c r="D230" s="93"/>
      <c r="E230" s="5"/>
      <c r="F230" s="6"/>
      <c r="G230" s="5">
        <v>26.15</v>
      </c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5">
        <f t="shared" si="67"/>
        <v>26.15</v>
      </c>
      <c r="AA230" s="46">
        <f t="shared" si="68"/>
        <v>2.7312644657792912E-3</v>
      </c>
      <c r="AB230" s="44">
        <f t="shared" si="69"/>
        <v>13.577388785835421</v>
      </c>
    </row>
    <row r="231" spans="1:28" ht="16.5" customHeight="1" x14ac:dyDescent="0.15">
      <c r="A231" s="174" t="s">
        <v>508</v>
      </c>
      <c r="B231" s="124" t="s">
        <v>480</v>
      </c>
      <c r="C231" s="136" t="s">
        <v>191</v>
      </c>
      <c r="D231" s="93"/>
      <c r="E231" s="5"/>
      <c r="F231" s="6"/>
      <c r="G231" s="5">
        <v>28.07</v>
      </c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5">
        <f t="shared" si="67"/>
        <v>28.07</v>
      </c>
      <c r="AA231" s="46">
        <f t="shared" si="68"/>
        <v>2.9318009007428189E-3</v>
      </c>
      <c r="AB231" s="44">
        <f t="shared" si="69"/>
        <v>14.574275457682612</v>
      </c>
    </row>
    <row r="232" spans="1:28" ht="16.5" customHeight="1" x14ac:dyDescent="0.15">
      <c r="A232" s="174" t="s">
        <v>508</v>
      </c>
      <c r="B232" s="124" t="s">
        <v>481</v>
      </c>
      <c r="C232" s="136" t="s">
        <v>192</v>
      </c>
      <c r="D232" s="93"/>
      <c r="E232" s="5"/>
      <c r="F232" s="5">
        <v>122.07</v>
      </c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5">
        <f t="shared" si="67"/>
        <v>122.07</v>
      </c>
      <c r="AA232" s="46">
        <f t="shared" si="68"/>
        <v>1.2749730529165511E-2</v>
      </c>
      <c r="AB232" s="44">
        <f t="shared" si="69"/>
        <v>63.380185433534606</v>
      </c>
    </row>
    <row r="233" spans="1:28" ht="16.5" customHeight="1" x14ac:dyDescent="0.15">
      <c r="A233" s="174" t="s">
        <v>508</v>
      </c>
      <c r="B233" s="124" t="s">
        <v>482</v>
      </c>
      <c r="C233" s="136" t="s">
        <v>193</v>
      </c>
      <c r="D233" s="93"/>
      <c r="E233" s="5"/>
      <c r="F233" s="5">
        <v>127.7</v>
      </c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5">
        <f t="shared" si="67"/>
        <v>127.7</v>
      </c>
      <c r="AA233" s="46">
        <f t="shared" si="68"/>
        <v>1.3337761846272105E-2</v>
      </c>
      <c r="AB233" s="44">
        <f t="shared" si="69"/>
        <v>66.303347914003197</v>
      </c>
    </row>
    <row r="234" spans="1:28" ht="16.5" customHeight="1" x14ac:dyDescent="0.15">
      <c r="A234" s="174" t="s">
        <v>508</v>
      </c>
      <c r="B234" s="124" t="s">
        <v>483</v>
      </c>
      <c r="C234" s="136" t="s">
        <v>283</v>
      </c>
      <c r="D234" s="93"/>
      <c r="E234" s="5"/>
      <c r="F234" s="5">
        <v>127.7</v>
      </c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5">
        <f t="shared" si="67"/>
        <v>127.7</v>
      </c>
      <c r="AA234" s="46">
        <f t="shared" si="68"/>
        <v>1.3337761846272105E-2</v>
      </c>
      <c r="AB234" s="44">
        <f t="shared" si="69"/>
        <v>66.303347914003197</v>
      </c>
    </row>
    <row r="235" spans="1:28" ht="16.5" customHeight="1" x14ac:dyDescent="0.15">
      <c r="A235" s="174" t="s">
        <v>508</v>
      </c>
      <c r="B235" s="124" t="s">
        <v>484</v>
      </c>
      <c r="C235" s="136" t="s">
        <v>194</v>
      </c>
      <c r="D235" s="93"/>
      <c r="E235" s="5"/>
      <c r="F235" s="6"/>
      <c r="G235" s="5">
        <v>63.85</v>
      </c>
      <c r="H235" s="9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5">
        <f t="shared" si="67"/>
        <v>63.85</v>
      </c>
      <c r="AA235" s="46">
        <f t="shared" si="68"/>
        <v>6.6688809231360523E-3</v>
      </c>
      <c r="AB235" s="44">
        <f t="shared" si="69"/>
        <v>33.151673957001599</v>
      </c>
    </row>
    <row r="236" spans="1:28" ht="16.5" customHeight="1" x14ac:dyDescent="0.15">
      <c r="A236" s="174" t="s">
        <v>508</v>
      </c>
      <c r="B236" s="124" t="s">
        <v>485</v>
      </c>
      <c r="C236" s="136" t="s">
        <v>727</v>
      </c>
      <c r="D236" s="93"/>
      <c r="E236" s="5">
        <v>95.78</v>
      </c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5">
        <f t="shared" si="67"/>
        <v>95.78</v>
      </c>
      <c r="AA236" s="46">
        <f t="shared" si="68"/>
        <v>1.0003843615003463E-2</v>
      </c>
      <c r="AB236" s="44">
        <f t="shared" si="69"/>
        <v>49.730106994543668</v>
      </c>
    </row>
    <row r="237" spans="1:28" s="34" customFormat="1" ht="16.5" customHeight="1" x14ac:dyDescent="0.15">
      <c r="A237" s="174" t="s">
        <v>508</v>
      </c>
      <c r="B237" s="124" t="s">
        <v>427</v>
      </c>
      <c r="C237" s="125" t="s">
        <v>895</v>
      </c>
      <c r="D237" s="27"/>
      <c r="E237" s="5"/>
      <c r="F237" s="6"/>
      <c r="G237" s="6"/>
      <c r="H237" s="6"/>
      <c r="I237" s="6"/>
      <c r="J237" s="6">
        <v>58.81</v>
      </c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5"/>
      <c r="Y237" s="5"/>
      <c r="Z237" s="5">
        <f t="shared" si="67"/>
        <v>58.81</v>
      </c>
      <c r="AA237" s="46">
        <f t="shared" si="68"/>
        <v>6.142472781356793E-3</v>
      </c>
      <c r="AB237" s="44">
        <f t="shared" si="69"/>
        <v>30.534846443402724</v>
      </c>
    </row>
    <row r="238" spans="1:28" x14ac:dyDescent="0.15">
      <c r="A238" s="174" t="s">
        <v>508</v>
      </c>
      <c r="B238" s="137" t="s">
        <v>276</v>
      </c>
      <c r="C238" s="31"/>
      <c r="D238" s="98"/>
      <c r="E238" s="7">
        <f t="shared" ref="E238:Z238" si="70">SUM(E187:E237)</f>
        <v>185.92000000000002</v>
      </c>
      <c r="F238" s="7">
        <f t="shared" si="70"/>
        <v>824.43000000000006</v>
      </c>
      <c r="G238" s="7">
        <f t="shared" si="70"/>
        <v>1124.0399999999993</v>
      </c>
      <c r="H238" s="7">
        <f t="shared" si="70"/>
        <v>105.84</v>
      </c>
      <c r="I238" s="7">
        <f t="shared" si="70"/>
        <v>0</v>
      </c>
      <c r="J238" s="7">
        <f t="shared" si="70"/>
        <v>58.81</v>
      </c>
      <c r="K238" s="7">
        <f t="shared" si="70"/>
        <v>0</v>
      </c>
      <c r="L238" s="7">
        <f t="shared" si="70"/>
        <v>0</v>
      </c>
      <c r="M238" s="7">
        <f t="shared" si="70"/>
        <v>0</v>
      </c>
      <c r="N238" s="7">
        <f t="shared" si="70"/>
        <v>0</v>
      </c>
      <c r="O238" s="7">
        <f t="shared" si="70"/>
        <v>0</v>
      </c>
      <c r="P238" s="7">
        <f t="shared" si="70"/>
        <v>0</v>
      </c>
      <c r="Q238" s="7">
        <f t="shared" si="70"/>
        <v>0</v>
      </c>
      <c r="R238" s="7">
        <f t="shared" si="70"/>
        <v>0</v>
      </c>
      <c r="S238" s="7">
        <f t="shared" si="70"/>
        <v>0</v>
      </c>
      <c r="T238" s="7">
        <f t="shared" si="70"/>
        <v>0</v>
      </c>
      <c r="U238" s="7">
        <f t="shared" si="70"/>
        <v>0</v>
      </c>
      <c r="V238" s="7">
        <f t="shared" si="70"/>
        <v>0</v>
      </c>
      <c r="W238" s="7">
        <f t="shared" si="70"/>
        <v>0</v>
      </c>
      <c r="X238" s="7">
        <f t="shared" si="70"/>
        <v>0</v>
      </c>
      <c r="Y238" s="7">
        <f t="shared" si="70"/>
        <v>0</v>
      </c>
      <c r="Z238" s="7">
        <f t="shared" si="70"/>
        <v>2299.0400000000018</v>
      </c>
      <c r="AA238" s="47">
        <f t="shared" si="68"/>
        <v>0.24012566949924385</v>
      </c>
      <c r="AB238" s="45">
        <f t="shared" si="69"/>
        <v>1193.6887156476898</v>
      </c>
    </row>
    <row r="239" spans="1:28" ht="16.5" customHeight="1" x14ac:dyDescent="0.15">
      <c r="A239" s="174" t="s">
        <v>508</v>
      </c>
      <c r="B239" s="137" t="s">
        <v>857</v>
      </c>
      <c r="C239" s="31"/>
      <c r="D239" s="98"/>
      <c r="E239" s="7"/>
      <c r="F239" s="8"/>
      <c r="G239" s="7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>
        <v>874.45999999999822</v>
      </c>
      <c r="Z239" s="7">
        <f>SUM(Y240)</f>
        <v>874.45999999999822</v>
      </c>
      <c r="AA239" s="47">
        <f t="shared" si="68"/>
        <v>9.1333901519898827E-2</v>
      </c>
      <c r="AB239" s="45">
        <f t="shared" si="69"/>
        <v>454.02995784556862</v>
      </c>
    </row>
    <row r="240" spans="1:28" x14ac:dyDescent="0.15">
      <c r="A240" s="174" t="s">
        <v>508</v>
      </c>
      <c r="B240" s="137" t="s">
        <v>858</v>
      </c>
      <c r="C240" s="31"/>
      <c r="D240" s="98"/>
      <c r="E240" s="7">
        <f>SUM(E238:E239)</f>
        <v>185.92000000000002</v>
      </c>
      <c r="F240" s="7">
        <f t="shared" ref="F240:Y240" si="71">SUM(F238:F239)</f>
        <v>824.43000000000006</v>
      </c>
      <c r="G240" s="7">
        <f t="shared" si="71"/>
        <v>1124.0399999999993</v>
      </c>
      <c r="H240" s="7">
        <f t="shared" si="71"/>
        <v>105.84</v>
      </c>
      <c r="I240" s="7">
        <f t="shared" si="71"/>
        <v>0</v>
      </c>
      <c r="J240" s="7">
        <f t="shared" si="71"/>
        <v>58.81</v>
      </c>
      <c r="K240" s="7">
        <f t="shared" si="71"/>
        <v>0</v>
      </c>
      <c r="L240" s="7">
        <f t="shared" si="71"/>
        <v>0</v>
      </c>
      <c r="M240" s="7">
        <f t="shared" si="71"/>
        <v>0</v>
      </c>
      <c r="N240" s="7">
        <f t="shared" si="71"/>
        <v>0</v>
      </c>
      <c r="O240" s="7">
        <f t="shared" si="71"/>
        <v>0</v>
      </c>
      <c r="P240" s="7">
        <f t="shared" si="71"/>
        <v>0</v>
      </c>
      <c r="Q240" s="7">
        <f t="shared" si="71"/>
        <v>0</v>
      </c>
      <c r="R240" s="7">
        <f t="shared" si="71"/>
        <v>0</v>
      </c>
      <c r="S240" s="7">
        <f t="shared" si="71"/>
        <v>0</v>
      </c>
      <c r="T240" s="7">
        <f t="shared" si="71"/>
        <v>0</v>
      </c>
      <c r="U240" s="7">
        <f t="shared" si="71"/>
        <v>0</v>
      </c>
      <c r="V240" s="7">
        <f t="shared" si="71"/>
        <v>0</v>
      </c>
      <c r="W240" s="7">
        <f t="shared" si="71"/>
        <v>0</v>
      </c>
      <c r="X240" s="7">
        <f t="shared" si="71"/>
        <v>0</v>
      </c>
      <c r="Y240" s="7">
        <f t="shared" si="71"/>
        <v>874.45999999999822</v>
      </c>
      <c r="Z240" s="7">
        <f>SUM(Z238:Z239)</f>
        <v>3173.5</v>
      </c>
      <c r="AA240" s="47">
        <f t="shared" si="68"/>
        <v>0.3314595710191427</v>
      </c>
      <c r="AB240" s="45">
        <f t="shared" si="69"/>
        <v>1647.7186734932586</v>
      </c>
    </row>
    <row r="241" spans="1:28" ht="16.5" customHeight="1" x14ac:dyDescent="0.15">
      <c r="A241" s="174" t="s">
        <v>508</v>
      </c>
      <c r="B241" s="125" t="s">
        <v>401</v>
      </c>
      <c r="C241" s="125" t="s">
        <v>140</v>
      </c>
      <c r="D241" s="27"/>
      <c r="E241" s="5"/>
      <c r="F241" s="5">
        <v>127.7</v>
      </c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5">
        <f t="shared" ref="Z241:Z288" si="72">SUM(E241:X241)</f>
        <v>127.7</v>
      </c>
      <c r="AA241" s="46">
        <f t="shared" si="68"/>
        <v>1.3337761846272105E-2</v>
      </c>
      <c r="AB241" s="44">
        <f t="shared" si="69"/>
        <v>66.303347914003197</v>
      </c>
    </row>
    <row r="242" spans="1:28" ht="16.5" customHeight="1" x14ac:dyDescent="0.15">
      <c r="A242" s="174" t="s">
        <v>508</v>
      </c>
      <c r="B242" s="125" t="s">
        <v>402</v>
      </c>
      <c r="C242" s="125" t="s">
        <v>716</v>
      </c>
      <c r="D242" s="27"/>
      <c r="E242" s="5"/>
      <c r="F242" s="5">
        <v>79.81</v>
      </c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5">
        <f t="shared" si="72"/>
        <v>79.81</v>
      </c>
      <c r="AA242" s="46">
        <f t="shared" si="68"/>
        <v>8.3358400387703729E-3</v>
      </c>
      <c r="AB242" s="44">
        <f t="shared" si="69"/>
        <v>41.43829441673136</v>
      </c>
    </row>
    <row r="243" spans="1:28" ht="16.5" customHeight="1" x14ac:dyDescent="0.15">
      <c r="A243" s="174" t="s">
        <v>508</v>
      </c>
      <c r="B243" s="125" t="s">
        <v>403</v>
      </c>
      <c r="C243" s="154" t="s">
        <v>1014</v>
      </c>
      <c r="D243" s="27"/>
      <c r="E243" s="5"/>
      <c r="F243" s="5">
        <v>47.89</v>
      </c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5">
        <f t="shared" si="72"/>
        <v>47.89</v>
      </c>
      <c r="AA243" s="46">
        <f t="shared" si="68"/>
        <v>5.0019218075017316E-3</v>
      </c>
      <c r="AB243" s="44">
        <f t="shared" si="69"/>
        <v>24.865053497271834</v>
      </c>
    </row>
    <row r="244" spans="1:28" ht="16.5" customHeight="1" x14ac:dyDescent="0.15">
      <c r="A244" s="174" t="s">
        <v>508</v>
      </c>
      <c r="B244" s="125" t="s">
        <v>404</v>
      </c>
      <c r="C244" s="125" t="s">
        <v>717</v>
      </c>
      <c r="D244" s="27"/>
      <c r="E244" s="5"/>
      <c r="F244" s="5">
        <v>127.7</v>
      </c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5">
        <f t="shared" si="72"/>
        <v>127.7</v>
      </c>
      <c r="AA244" s="46">
        <f t="shared" si="68"/>
        <v>1.3337761846272105E-2</v>
      </c>
      <c r="AB244" s="44">
        <f t="shared" si="69"/>
        <v>66.303347914003197</v>
      </c>
    </row>
    <row r="245" spans="1:28" ht="16.5" customHeight="1" x14ac:dyDescent="0.15">
      <c r="A245" s="174" t="s">
        <v>508</v>
      </c>
      <c r="B245" s="125" t="s">
        <v>405</v>
      </c>
      <c r="C245" s="125" t="s">
        <v>141</v>
      </c>
      <c r="D245" s="27"/>
      <c r="E245" s="5"/>
      <c r="F245" s="5">
        <v>95.78</v>
      </c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5">
        <f t="shared" si="72"/>
        <v>95.78</v>
      </c>
      <c r="AA245" s="46">
        <f t="shared" si="68"/>
        <v>1.0003843615003463E-2</v>
      </c>
      <c r="AB245" s="44">
        <f t="shared" si="69"/>
        <v>49.730106994543668</v>
      </c>
    </row>
    <row r="246" spans="1:28" ht="16.5" customHeight="1" x14ac:dyDescent="0.15">
      <c r="A246" s="174" t="s">
        <v>508</v>
      </c>
      <c r="B246" s="125" t="s">
        <v>406</v>
      </c>
      <c r="C246" s="125" t="s">
        <v>896</v>
      </c>
      <c r="D246" s="27"/>
      <c r="E246" s="5"/>
      <c r="F246" s="5">
        <v>122.07</v>
      </c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5">
        <f t="shared" si="72"/>
        <v>122.07</v>
      </c>
      <c r="AA246" s="46">
        <f t="shared" si="68"/>
        <v>1.2749730529165511E-2</v>
      </c>
      <c r="AB246" s="44">
        <f t="shared" si="69"/>
        <v>63.380185433534606</v>
      </c>
    </row>
    <row r="247" spans="1:28" ht="16.5" customHeight="1" x14ac:dyDescent="0.15">
      <c r="A247" s="174" t="s">
        <v>508</v>
      </c>
      <c r="B247" s="125" t="s">
        <v>407</v>
      </c>
      <c r="C247" s="125" t="s">
        <v>718</v>
      </c>
      <c r="D247" s="27"/>
      <c r="E247" s="5"/>
      <c r="F247" s="6"/>
      <c r="G247" s="6"/>
      <c r="H247" s="5">
        <v>53.55</v>
      </c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5">
        <f t="shared" si="72"/>
        <v>53.55</v>
      </c>
      <c r="AA247" s="46">
        <f t="shared" si="68"/>
        <v>5.5930865064046289E-3</v>
      </c>
      <c r="AB247" s="44">
        <f t="shared" si="69"/>
        <v>27.803792331988021</v>
      </c>
    </row>
    <row r="248" spans="1:28" ht="16.5" customHeight="1" x14ac:dyDescent="0.15">
      <c r="A248" s="174" t="s">
        <v>508</v>
      </c>
      <c r="B248" s="125" t="s">
        <v>408</v>
      </c>
      <c r="C248" s="125" t="s">
        <v>142</v>
      </c>
      <c r="D248" s="27"/>
      <c r="E248" s="5"/>
      <c r="F248" s="6"/>
      <c r="G248" s="5">
        <v>26.15</v>
      </c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5">
        <f t="shared" si="72"/>
        <v>26.15</v>
      </c>
      <c r="AA248" s="46">
        <f t="shared" si="68"/>
        <v>2.7312644657792912E-3</v>
      </c>
      <c r="AB248" s="44">
        <f t="shared" si="69"/>
        <v>13.577388785835421</v>
      </c>
    </row>
    <row r="249" spans="1:28" ht="16.5" customHeight="1" x14ac:dyDescent="0.15">
      <c r="A249" s="174" t="s">
        <v>508</v>
      </c>
      <c r="B249" s="125" t="s">
        <v>409</v>
      </c>
      <c r="C249" s="125" t="s">
        <v>143</v>
      </c>
      <c r="D249" s="27"/>
      <c r="E249" s="5"/>
      <c r="F249" s="6"/>
      <c r="G249" s="5">
        <v>26.15</v>
      </c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5">
        <f t="shared" si="72"/>
        <v>26.15</v>
      </c>
      <c r="AA249" s="46">
        <f t="shared" si="68"/>
        <v>2.7312644657792912E-3</v>
      </c>
      <c r="AB249" s="44">
        <f t="shared" si="69"/>
        <v>13.577388785835421</v>
      </c>
    </row>
    <row r="250" spans="1:28" ht="16.5" customHeight="1" x14ac:dyDescent="0.15">
      <c r="A250" s="174" t="s">
        <v>508</v>
      </c>
      <c r="B250" s="125" t="s">
        <v>410</v>
      </c>
      <c r="C250" s="125" t="s">
        <v>144</v>
      </c>
      <c r="D250" s="27"/>
      <c r="E250" s="5"/>
      <c r="F250" s="6"/>
      <c r="G250" s="5">
        <v>26.15</v>
      </c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5">
        <f t="shared" si="72"/>
        <v>26.15</v>
      </c>
      <c r="AA250" s="46">
        <f t="shared" si="68"/>
        <v>2.7312644657792912E-3</v>
      </c>
      <c r="AB250" s="44">
        <f t="shared" si="69"/>
        <v>13.577388785835421</v>
      </c>
    </row>
    <row r="251" spans="1:28" ht="16.5" customHeight="1" x14ac:dyDescent="0.15">
      <c r="A251" s="174" t="s">
        <v>508</v>
      </c>
      <c r="B251" s="125" t="s">
        <v>411</v>
      </c>
      <c r="C251" s="125" t="s">
        <v>145</v>
      </c>
      <c r="D251" s="27"/>
      <c r="E251" s="5"/>
      <c r="F251" s="6"/>
      <c r="G251" s="5">
        <v>26.15</v>
      </c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5">
        <f t="shared" si="72"/>
        <v>26.15</v>
      </c>
      <c r="AA251" s="46">
        <f t="shared" si="68"/>
        <v>2.7312644657792912E-3</v>
      </c>
      <c r="AB251" s="44">
        <f t="shared" si="69"/>
        <v>13.577388785835421</v>
      </c>
    </row>
    <row r="252" spans="1:28" ht="16.5" customHeight="1" x14ac:dyDescent="0.15">
      <c r="A252" s="174" t="s">
        <v>508</v>
      </c>
      <c r="B252" s="125" t="s">
        <v>412</v>
      </c>
      <c r="C252" s="125" t="s">
        <v>146</v>
      </c>
      <c r="D252" s="27"/>
      <c r="E252" s="5"/>
      <c r="F252" s="6"/>
      <c r="G252" s="5">
        <v>26.15</v>
      </c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5">
        <f t="shared" si="72"/>
        <v>26.15</v>
      </c>
      <c r="AA252" s="46">
        <f t="shared" si="68"/>
        <v>2.7312644657792912E-3</v>
      </c>
      <c r="AB252" s="44">
        <f t="shared" si="69"/>
        <v>13.577388785835421</v>
      </c>
    </row>
    <row r="253" spans="1:28" ht="16.5" customHeight="1" x14ac:dyDescent="0.15">
      <c r="A253" s="174" t="s">
        <v>508</v>
      </c>
      <c r="B253" s="125" t="s">
        <v>413</v>
      </c>
      <c r="C253" s="125" t="s">
        <v>1113</v>
      </c>
      <c r="D253" s="27"/>
      <c r="E253" s="5"/>
      <c r="F253" s="6"/>
      <c r="G253" s="5">
        <v>26.15</v>
      </c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5">
        <f t="shared" si="72"/>
        <v>26.15</v>
      </c>
      <c r="AA253" s="46">
        <f t="shared" si="68"/>
        <v>2.7312644657792912E-3</v>
      </c>
      <c r="AB253" s="44">
        <f t="shared" si="69"/>
        <v>13.577388785835421</v>
      </c>
    </row>
    <row r="254" spans="1:28" ht="16.5" customHeight="1" x14ac:dyDescent="0.15">
      <c r="A254" s="174" t="s">
        <v>508</v>
      </c>
      <c r="B254" s="125" t="s">
        <v>414</v>
      </c>
      <c r="C254" s="125" t="s">
        <v>148</v>
      </c>
      <c r="D254" s="27"/>
      <c r="E254" s="5"/>
      <c r="F254" s="6"/>
      <c r="G254" s="5">
        <v>26.15</v>
      </c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5">
        <f t="shared" si="72"/>
        <v>26.15</v>
      </c>
      <c r="AA254" s="46">
        <f t="shared" si="68"/>
        <v>2.7312644657792912E-3</v>
      </c>
      <c r="AB254" s="44">
        <f t="shared" si="69"/>
        <v>13.577388785835421</v>
      </c>
    </row>
    <row r="255" spans="1:28" ht="16.5" customHeight="1" x14ac:dyDescent="0.15">
      <c r="A255" s="174" t="s">
        <v>508</v>
      </c>
      <c r="B255" s="125" t="s">
        <v>415</v>
      </c>
      <c r="C255" s="125" t="s">
        <v>149</v>
      </c>
      <c r="D255" s="27"/>
      <c r="E255" s="5"/>
      <c r="F255" s="6"/>
      <c r="G255" s="5">
        <v>26.15</v>
      </c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5">
        <f t="shared" si="72"/>
        <v>26.15</v>
      </c>
      <c r="AA255" s="46">
        <f t="shared" si="68"/>
        <v>2.7312644657792912E-3</v>
      </c>
      <c r="AB255" s="44">
        <f t="shared" si="69"/>
        <v>13.577388785835421</v>
      </c>
    </row>
    <row r="256" spans="1:28" ht="16.5" customHeight="1" x14ac:dyDescent="0.15">
      <c r="A256" s="174" t="s">
        <v>508</v>
      </c>
      <c r="B256" s="125" t="s">
        <v>416</v>
      </c>
      <c r="C256" s="125" t="s">
        <v>150</v>
      </c>
      <c r="D256" s="27"/>
      <c r="E256" s="5"/>
      <c r="F256" s="6"/>
      <c r="G256" s="5">
        <v>26.15</v>
      </c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5">
        <f t="shared" si="72"/>
        <v>26.15</v>
      </c>
      <c r="AA256" s="46">
        <f t="shared" si="68"/>
        <v>2.7312644657792912E-3</v>
      </c>
      <c r="AB256" s="44">
        <f t="shared" si="69"/>
        <v>13.577388785835421</v>
      </c>
    </row>
    <row r="257" spans="1:28" ht="16.5" customHeight="1" x14ac:dyDescent="0.15">
      <c r="A257" s="174" t="s">
        <v>508</v>
      </c>
      <c r="B257" s="125" t="s">
        <v>417</v>
      </c>
      <c r="C257" s="125" t="s">
        <v>151</v>
      </c>
      <c r="D257" s="27"/>
      <c r="E257" s="5"/>
      <c r="F257" s="6"/>
      <c r="G257" s="5">
        <v>26.15</v>
      </c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5">
        <f t="shared" si="72"/>
        <v>26.15</v>
      </c>
      <c r="AA257" s="46">
        <f t="shared" si="68"/>
        <v>2.7312644657792912E-3</v>
      </c>
      <c r="AB257" s="44">
        <f t="shared" si="69"/>
        <v>13.577388785835421</v>
      </c>
    </row>
    <row r="258" spans="1:28" ht="16.5" customHeight="1" x14ac:dyDescent="0.15">
      <c r="A258" s="174" t="s">
        <v>508</v>
      </c>
      <c r="B258" s="125" t="s">
        <v>418</v>
      </c>
      <c r="C258" s="125" t="s">
        <v>1112</v>
      </c>
      <c r="D258" s="27"/>
      <c r="E258" s="5"/>
      <c r="F258" s="6"/>
      <c r="G258" s="5">
        <v>26.15</v>
      </c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5">
        <f t="shared" si="72"/>
        <v>26.15</v>
      </c>
      <c r="AA258" s="46">
        <f t="shared" ref="AA258:AA289" si="73">Z258/$Z$292</f>
        <v>2.7312644657792912E-3</v>
      </c>
      <c r="AB258" s="44">
        <f t="shared" ref="AB258:AB289" si="74">AA258*$Z$293</f>
        <v>13.577388785835421</v>
      </c>
    </row>
    <row r="259" spans="1:28" ht="16.5" customHeight="1" x14ac:dyDescent="0.15">
      <c r="A259" s="174" t="s">
        <v>508</v>
      </c>
      <c r="B259" s="125" t="s">
        <v>419</v>
      </c>
      <c r="C259" s="125" t="s">
        <v>152</v>
      </c>
      <c r="D259" s="27"/>
      <c r="E259" s="5"/>
      <c r="F259" s="6"/>
      <c r="G259" s="5">
        <v>26.15</v>
      </c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5">
        <f t="shared" si="72"/>
        <v>26.15</v>
      </c>
      <c r="AA259" s="46">
        <f t="shared" si="73"/>
        <v>2.7312644657792912E-3</v>
      </c>
      <c r="AB259" s="44">
        <f t="shared" si="74"/>
        <v>13.577388785835421</v>
      </c>
    </row>
    <row r="260" spans="1:28" ht="16.5" customHeight="1" x14ac:dyDescent="0.15">
      <c r="A260" s="174" t="s">
        <v>508</v>
      </c>
      <c r="B260" s="125" t="s">
        <v>420</v>
      </c>
      <c r="C260" s="125" t="s">
        <v>153</v>
      </c>
      <c r="D260" s="27"/>
      <c r="E260" s="5"/>
      <c r="F260" s="6"/>
      <c r="G260" s="5">
        <v>26.15</v>
      </c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5">
        <f t="shared" si="72"/>
        <v>26.15</v>
      </c>
      <c r="AA260" s="46">
        <f t="shared" si="73"/>
        <v>2.7312644657792912E-3</v>
      </c>
      <c r="AB260" s="44">
        <f t="shared" si="74"/>
        <v>13.577388785835421</v>
      </c>
    </row>
    <row r="261" spans="1:28" ht="16.5" customHeight="1" x14ac:dyDescent="0.15">
      <c r="A261" s="174" t="s">
        <v>508</v>
      </c>
      <c r="B261" s="125" t="s">
        <v>421</v>
      </c>
      <c r="C261" s="125" t="s">
        <v>154</v>
      </c>
      <c r="D261" s="27"/>
      <c r="E261" s="5"/>
      <c r="F261" s="6"/>
      <c r="G261" s="5">
        <v>26.15</v>
      </c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5">
        <f t="shared" si="72"/>
        <v>26.15</v>
      </c>
      <c r="AA261" s="46">
        <f t="shared" si="73"/>
        <v>2.7312644657792912E-3</v>
      </c>
      <c r="AB261" s="44">
        <f t="shared" si="74"/>
        <v>13.577388785835421</v>
      </c>
    </row>
    <row r="262" spans="1:28" ht="16.5" customHeight="1" x14ac:dyDescent="0.15">
      <c r="A262" s="174" t="s">
        <v>508</v>
      </c>
      <c r="B262" s="125" t="s">
        <v>422</v>
      </c>
      <c r="C262" s="125" t="s">
        <v>155</v>
      </c>
      <c r="D262" s="27"/>
      <c r="E262" s="5"/>
      <c r="F262" s="6"/>
      <c r="G262" s="5">
        <v>26.15</v>
      </c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5">
        <f t="shared" si="72"/>
        <v>26.15</v>
      </c>
      <c r="AA262" s="46">
        <f t="shared" si="73"/>
        <v>2.7312644657792912E-3</v>
      </c>
      <c r="AB262" s="44">
        <f t="shared" si="74"/>
        <v>13.577388785835421</v>
      </c>
    </row>
    <row r="263" spans="1:28" ht="16.5" customHeight="1" x14ac:dyDescent="0.15">
      <c r="A263" s="174" t="s">
        <v>508</v>
      </c>
      <c r="B263" s="125" t="s">
        <v>423</v>
      </c>
      <c r="C263" s="125" t="s">
        <v>158</v>
      </c>
      <c r="D263" s="27"/>
      <c r="E263" s="5"/>
      <c r="F263" s="6"/>
      <c r="G263" s="5">
        <v>26.15</v>
      </c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5">
        <f t="shared" si="72"/>
        <v>26.15</v>
      </c>
      <c r="AA263" s="46">
        <f t="shared" si="73"/>
        <v>2.7312644657792912E-3</v>
      </c>
      <c r="AB263" s="44">
        <f t="shared" si="74"/>
        <v>13.577388785835421</v>
      </c>
    </row>
    <row r="264" spans="1:28" ht="16.5" customHeight="1" x14ac:dyDescent="0.15">
      <c r="A264" s="174" t="s">
        <v>508</v>
      </c>
      <c r="B264" s="125" t="s">
        <v>424</v>
      </c>
      <c r="C264" s="125" t="s">
        <v>156</v>
      </c>
      <c r="D264" s="27"/>
      <c r="E264" s="5"/>
      <c r="F264" s="6"/>
      <c r="G264" s="5">
        <v>26.15</v>
      </c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5">
        <f t="shared" si="72"/>
        <v>26.15</v>
      </c>
      <c r="AA264" s="46">
        <f t="shared" si="73"/>
        <v>2.7312644657792912E-3</v>
      </c>
      <c r="AB264" s="44">
        <f t="shared" si="74"/>
        <v>13.577388785835421</v>
      </c>
    </row>
    <row r="265" spans="1:28" ht="16.5" customHeight="1" x14ac:dyDescent="0.15">
      <c r="A265" s="174" t="s">
        <v>508</v>
      </c>
      <c r="B265" s="125" t="s">
        <v>425</v>
      </c>
      <c r="C265" s="125" t="s">
        <v>147</v>
      </c>
      <c r="D265" s="27"/>
      <c r="E265" s="5"/>
      <c r="F265" s="6"/>
      <c r="G265" s="5">
        <v>26.15</v>
      </c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5">
        <f t="shared" si="72"/>
        <v>26.15</v>
      </c>
      <c r="AA265" s="46">
        <f t="shared" si="73"/>
        <v>2.7312644657792912E-3</v>
      </c>
      <c r="AB265" s="44">
        <f t="shared" si="74"/>
        <v>13.577388785835421</v>
      </c>
    </row>
    <row r="266" spans="1:28" ht="16.5" customHeight="1" x14ac:dyDescent="0.15">
      <c r="A266" s="174" t="s">
        <v>508</v>
      </c>
      <c r="B266" s="125" t="s">
        <v>426</v>
      </c>
      <c r="C266" s="125" t="s">
        <v>985</v>
      </c>
      <c r="D266" s="27"/>
      <c r="E266" s="5">
        <v>53.29</v>
      </c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5">
        <f t="shared" si="72"/>
        <v>53.29</v>
      </c>
      <c r="AA266" s="46">
        <f t="shared" si="73"/>
        <v>5.5659305308366517E-3</v>
      </c>
      <c r="AB266" s="44">
        <f t="shared" si="74"/>
        <v>27.668797261842052</v>
      </c>
    </row>
    <row r="267" spans="1:28" ht="16.5" customHeight="1" x14ac:dyDescent="0.15">
      <c r="A267" s="174" t="s">
        <v>508</v>
      </c>
      <c r="B267" s="124" t="s">
        <v>486</v>
      </c>
      <c r="C267" s="136" t="s">
        <v>727</v>
      </c>
      <c r="D267" s="93"/>
      <c r="E267" s="5">
        <v>79.44</v>
      </c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5">
        <f t="shared" si="72"/>
        <v>79.44</v>
      </c>
      <c r="AA267" s="46">
        <f t="shared" si="73"/>
        <v>8.2971949966159433E-3</v>
      </c>
      <c r="AB267" s="44">
        <f t="shared" si="74"/>
        <v>41.246186047677476</v>
      </c>
    </row>
    <row r="268" spans="1:28" ht="16.5" customHeight="1" x14ac:dyDescent="0.15">
      <c r="A268" s="174" t="s">
        <v>508</v>
      </c>
      <c r="B268" s="124" t="s">
        <v>487</v>
      </c>
      <c r="C268" s="136" t="s">
        <v>727</v>
      </c>
      <c r="D268" s="93"/>
      <c r="E268" s="5">
        <v>78.44</v>
      </c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5">
        <f t="shared" si="72"/>
        <v>78.44</v>
      </c>
      <c r="AA268" s="46">
        <f t="shared" si="73"/>
        <v>8.1927489367391061E-3</v>
      </c>
      <c r="AB268" s="44">
        <f t="shared" si="74"/>
        <v>40.726974239423726</v>
      </c>
    </row>
    <row r="269" spans="1:28" ht="16.5" customHeight="1" x14ac:dyDescent="0.15">
      <c r="A269" s="174" t="s">
        <v>508</v>
      </c>
      <c r="B269" s="124" t="s">
        <v>488</v>
      </c>
      <c r="C269" s="136" t="s">
        <v>1036</v>
      </c>
      <c r="D269" s="93"/>
      <c r="E269" s="5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5">
        <v>26.15</v>
      </c>
      <c r="R269" s="6"/>
      <c r="S269" s="6"/>
      <c r="T269" s="6"/>
      <c r="U269" s="6"/>
      <c r="V269" s="6"/>
      <c r="W269" s="6"/>
      <c r="X269" s="6"/>
      <c r="Y269" s="6"/>
      <c r="Z269" s="5">
        <f t="shared" si="72"/>
        <v>26.15</v>
      </c>
      <c r="AA269" s="46">
        <f t="shared" si="73"/>
        <v>2.7312644657792912E-3</v>
      </c>
      <c r="AB269" s="44">
        <f t="shared" si="74"/>
        <v>13.577388785835421</v>
      </c>
    </row>
    <row r="270" spans="1:28" ht="16.5" customHeight="1" x14ac:dyDescent="0.15">
      <c r="A270" s="174" t="s">
        <v>508</v>
      </c>
      <c r="B270" s="124" t="s">
        <v>489</v>
      </c>
      <c r="C270" s="136" t="s">
        <v>1080</v>
      </c>
      <c r="D270" s="93"/>
      <c r="E270" s="5"/>
      <c r="F270" s="6"/>
      <c r="G270" s="6">
        <v>26.15</v>
      </c>
      <c r="H270" s="6"/>
      <c r="I270" s="6"/>
      <c r="J270" s="6"/>
      <c r="K270" s="6"/>
      <c r="L270" s="6"/>
      <c r="M270" s="6"/>
      <c r="N270" s="6"/>
      <c r="O270" s="6"/>
      <c r="P270" s="6"/>
      <c r="Q270" s="5"/>
      <c r="R270" s="6"/>
      <c r="S270" s="6"/>
      <c r="T270" s="6"/>
      <c r="U270" s="6"/>
      <c r="V270" s="6"/>
      <c r="W270" s="6"/>
      <c r="X270" s="6"/>
      <c r="Y270" s="6"/>
      <c r="Z270" s="5">
        <f t="shared" si="72"/>
        <v>26.15</v>
      </c>
      <c r="AA270" s="46">
        <f t="shared" si="73"/>
        <v>2.7312644657792912E-3</v>
      </c>
      <c r="AB270" s="44">
        <f t="shared" si="74"/>
        <v>13.577388785835421</v>
      </c>
    </row>
    <row r="271" spans="1:28" ht="16.5" customHeight="1" x14ac:dyDescent="0.15">
      <c r="A271" s="174" t="s">
        <v>508</v>
      </c>
      <c r="B271" s="124" t="s">
        <v>490</v>
      </c>
      <c r="C271" s="136" t="s">
        <v>1051</v>
      </c>
      <c r="D271" s="93"/>
      <c r="E271" s="5"/>
      <c r="F271" s="6"/>
      <c r="G271" s="6">
        <v>26.15</v>
      </c>
      <c r="H271" s="6"/>
      <c r="I271" s="6"/>
      <c r="J271" s="6"/>
      <c r="K271" s="6"/>
      <c r="L271" s="6"/>
      <c r="M271" s="6"/>
      <c r="N271" s="6"/>
      <c r="O271" s="6"/>
      <c r="P271" s="6"/>
      <c r="Q271" s="5"/>
      <c r="R271" s="6"/>
      <c r="S271" s="6"/>
      <c r="T271" s="6"/>
      <c r="U271" s="6"/>
      <c r="V271" s="6"/>
      <c r="W271" s="6"/>
      <c r="X271" s="6"/>
      <c r="Y271" s="6"/>
      <c r="Z271" s="5">
        <f t="shared" si="72"/>
        <v>26.15</v>
      </c>
      <c r="AA271" s="46">
        <f t="shared" si="73"/>
        <v>2.7312644657792912E-3</v>
      </c>
      <c r="AB271" s="44">
        <f t="shared" si="74"/>
        <v>13.577388785835421</v>
      </c>
    </row>
    <row r="272" spans="1:28" ht="16.5" customHeight="1" x14ac:dyDescent="0.15">
      <c r="A272" s="174" t="s">
        <v>508</v>
      </c>
      <c r="B272" s="124" t="s">
        <v>491</v>
      </c>
      <c r="C272" s="136" t="s">
        <v>195</v>
      </c>
      <c r="D272" s="93"/>
      <c r="E272" s="5"/>
      <c r="F272" s="6"/>
      <c r="G272" s="5">
        <v>26.15</v>
      </c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5">
        <f t="shared" si="72"/>
        <v>26.15</v>
      </c>
      <c r="AA272" s="46">
        <f t="shared" si="73"/>
        <v>2.7312644657792912E-3</v>
      </c>
      <c r="AB272" s="44">
        <f t="shared" si="74"/>
        <v>13.577388785835421</v>
      </c>
    </row>
    <row r="273" spans="1:28" ht="16.5" customHeight="1" x14ac:dyDescent="0.15">
      <c r="A273" s="174" t="s">
        <v>508</v>
      </c>
      <c r="B273" s="124" t="s">
        <v>492</v>
      </c>
      <c r="C273" s="136" t="s">
        <v>196</v>
      </c>
      <c r="D273" s="93"/>
      <c r="E273" s="5"/>
      <c r="F273" s="6"/>
      <c r="G273" s="5">
        <v>26.15</v>
      </c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5">
        <f t="shared" si="72"/>
        <v>26.15</v>
      </c>
      <c r="AA273" s="46">
        <f t="shared" si="73"/>
        <v>2.7312644657792912E-3</v>
      </c>
      <c r="AB273" s="44">
        <f t="shared" si="74"/>
        <v>13.577388785835421</v>
      </c>
    </row>
    <row r="274" spans="1:28" ht="16.5" customHeight="1" x14ac:dyDescent="0.15">
      <c r="A274" s="174" t="s">
        <v>508</v>
      </c>
      <c r="B274" s="124" t="s">
        <v>493</v>
      </c>
      <c r="C274" s="125" t="s">
        <v>334</v>
      </c>
      <c r="D274" s="27"/>
      <c r="E274" s="5"/>
      <c r="F274" s="6"/>
      <c r="G274" s="6"/>
      <c r="H274" s="6">
        <v>52.29</v>
      </c>
      <c r="I274" s="6"/>
      <c r="J274" s="6"/>
      <c r="K274" s="6"/>
      <c r="L274" s="6"/>
      <c r="M274" s="6"/>
      <c r="N274" s="6"/>
      <c r="O274" s="6"/>
      <c r="P274" s="6"/>
      <c r="Q274" s="5"/>
      <c r="R274" s="6"/>
      <c r="S274" s="6"/>
      <c r="T274" s="6"/>
      <c r="U274" s="6"/>
      <c r="V274" s="6"/>
      <c r="W274" s="6"/>
      <c r="X274" s="6"/>
      <c r="Y274" s="6"/>
      <c r="Z274" s="5">
        <f t="shared" si="72"/>
        <v>52.29</v>
      </c>
      <c r="AA274" s="46">
        <f t="shared" si="73"/>
        <v>5.4614844709598145E-3</v>
      </c>
      <c r="AB274" s="44">
        <f t="shared" si="74"/>
        <v>27.149585453588305</v>
      </c>
    </row>
    <row r="275" spans="1:28" ht="16.5" customHeight="1" x14ac:dyDescent="0.15">
      <c r="A275" s="174" t="s">
        <v>508</v>
      </c>
      <c r="B275" s="124" t="s">
        <v>494</v>
      </c>
      <c r="C275" s="125" t="s">
        <v>1066</v>
      </c>
      <c r="D275" s="27"/>
      <c r="E275" s="5"/>
      <c r="F275" s="6"/>
      <c r="G275" s="5">
        <v>26.15</v>
      </c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5">
        <f t="shared" si="72"/>
        <v>26.15</v>
      </c>
      <c r="AA275" s="46">
        <f t="shared" si="73"/>
        <v>2.7312644657792912E-3</v>
      </c>
      <c r="AB275" s="44">
        <f t="shared" si="74"/>
        <v>13.577388785835421</v>
      </c>
    </row>
    <row r="276" spans="1:28" ht="16.5" customHeight="1" x14ac:dyDescent="0.15">
      <c r="A276" s="174" t="s">
        <v>508</v>
      </c>
      <c r="B276" s="124" t="s">
        <v>495</v>
      </c>
      <c r="C276" s="125" t="s">
        <v>197</v>
      </c>
      <c r="D276" s="27"/>
      <c r="E276" s="5"/>
      <c r="F276" s="6"/>
      <c r="G276" s="5">
        <v>26.15</v>
      </c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5">
        <f t="shared" si="72"/>
        <v>26.15</v>
      </c>
      <c r="AA276" s="46">
        <f t="shared" si="73"/>
        <v>2.7312644657792912E-3</v>
      </c>
      <c r="AB276" s="44">
        <f t="shared" si="74"/>
        <v>13.577388785835421</v>
      </c>
    </row>
    <row r="277" spans="1:28" ht="16.5" customHeight="1" x14ac:dyDescent="0.15">
      <c r="A277" s="174" t="s">
        <v>508</v>
      </c>
      <c r="B277" s="124" t="s">
        <v>496</v>
      </c>
      <c r="C277" s="125" t="s">
        <v>198</v>
      </c>
      <c r="D277" s="27"/>
      <c r="E277" s="5"/>
      <c r="F277" s="6"/>
      <c r="G277" s="5">
        <v>26.15</v>
      </c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5">
        <f t="shared" si="72"/>
        <v>26.15</v>
      </c>
      <c r="AA277" s="46">
        <f t="shared" si="73"/>
        <v>2.7312644657792912E-3</v>
      </c>
      <c r="AB277" s="44">
        <f t="shared" si="74"/>
        <v>13.577388785835421</v>
      </c>
    </row>
    <row r="278" spans="1:28" ht="16.5" customHeight="1" x14ac:dyDescent="0.15">
      <c r="A278" s="174" t="s">
        <v>508</v>
      </c>
      <c r="B278" s="124" t="s">
        <v>497</v>
      </c>
      <c r="C278" s="125" t="s">
        <v>199</v>
      </c>
      <c r="D278" s="27"/>
      <c r="E278" s="5"/>
      <c r="F278" s="6"/>
      <c r="G278" s="5">
        <v>26.15</v>
      </c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5">
        <f t="shared" si="72"/>
        <v>26.15</v>
      </c>
      <c r="AA278" s="46">
        <f t="shared" si="73"/>
        <v>2.7312644657792912E-3</v>
      </c>
      <c r="AB278" s="44">
        <f t="shared" si="74"/>
        <v>13.577388785835421</v>
      </c>
    </row>
    <row r="279" spans="1:28" ht="16.5" customHeight="1" x14ac:dyDescent="0.15">
      <c r="A279" s="174" t="s">
        <v>508</v>
      </c>
      <c r="B279" s="124" t="s">
        <v>498</v>
      </c>
      <c r="C279" s="125" t="s">
        <v>200</v>
      </c>
      <c r="D279" s="27"/>
      <c r="E279" s="5"/>
      <c r="F279" s="6"/>
      <c r="G279" s="5">
        <v>26.15</v>
      </c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5">
        <f t="shared" si="72"/>
        <v>26.15</v>
      </c>
      <c r="AA279" s="46">
        <f t="shared" si="73"/>
        <v>2.7312644657792912E-3</v>
      </c>
      <c r="AB279" s="44">
        <f t="shared" si="74"/>
        <v>13.577388785835421</v>
      </c>
    </row>
    <row r="280" spans="1:28" ht="16.5" customHeight="1" x14ac:dyDescent="0.15">
      <c r="A280" s="174" t="s">
        <v>508</v>
      </c>
      <c r="B280" s="124" t="s">
        <v>499</v>
      </c>
      <c r="C280" s="125" t="s">
        <v>201</v>
      </c>
      <c r="D280" s="27"/>
      <c r="E280" s="5"/>
      <c r="F280" s="6"/>
      <c r="G280" s="5">
        <v>26.15</v>
      </c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5">
        <f t="shared" si="72"/>
        <v>26.15</v>
      </c>
      <c r="AA280" s="46">
        <f t="shared" si="73"/>
        <v>2.7312644657792912E-3</v>
      </c>
      <c r="AB280" s="44">
        <f t="shared" si="74"/>
        <v>13.577388785835421</v>
      </c>
    </row>
    <row r="281" spans="1:28" ht="16.5" customHeight="1" x14ac:dyDescent="0.15">
      <c r="A281" s="174" t="s">
        <v>508</v>
      </c>
      <c r="B281" s="124" t="s">
        <v>500</v>
      </c>
      <c r="C281" s="125" t="s">
        <v>1067</v>
      </c>
      <c r="D281" s="27"/>
      <c r="E281" s="5"/>
      <c r="F281" s="6"/>
      <c r="G281" s="5">
        <v>28.07</v>
      </c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5">
        <f t="shared" si="72"/>
        <v>28.07</v>
      </c>
      <c r="AA281" s="46">
        <f t="shared" si="73"/>
        <v>2.9318009007428189E-3</v>
      </c>
      <c r="AB281" s="44">
        <f t="shared" si="74"/>
        <v>14.574275457682612</v>
      </c>
    </row>
    <row r="282" spans="1:28" s="37" customFormat="1" ht="16.5" customHeight="1" x14ac:dyDescent="0.15">
      <c r="A282" s="174" t="s">
        <v>508</v>
      </c>
      <c r="B282" s="127" t="s">
        <v>501</v>
      </c>
      <c r="C282" s="140" t="s">
        <v>998</v>
      </c>
      <c r="D282" s="106"/>
      <c r="E282" s="39"/>
      <c r="F282" s="38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>
        <v>58.22</v>
      </c>
      <c r="R282" s="6"/>
      <c r="S282" s="6"/>
      <c r="T282" s="6"/>
      <c r="U282" s="6"/>
      <c r="V282" s="6"/>
      <c r="W282" s="6"/>
      <c r="X282" s="6"/>
      <c r="Y282" s="6"/>
      <c r="Z282" s="5">
        <f t="shared" si="72"/>
        <v>58.22</v>
      </c>
      <c r="AA282" s="46">
        <f t="shared" si="73"/>
        <v>6.0808496060294585E-3</v>
      </c>
      <c r="AB282" s="44">
        <f t="shared" si="74"/>
        <v>30.228511476533011</v>
      </c>
    </row>
    <row r="283" spans="1:28" ht="16.5" customHeight="1" x14ac:dyDescent="0.15">
      <c r="A283" s="174" t="s">
        <v>508</v>
      </c>
      <c r="B283" s="23" t="s">
        <v>502</v>
      </c>
      <c r="C283" s="155" t="s">
        <v>1015</v>
      </c>
      <c r="D283" s="93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5">
        <v>31.93</v>
      </c>
      <c r="R283" s="6"/>
      <c r="S283" s="6"/>
      <c r="T283" s="6"/>
      <c r="U283" s="6"/>
      <c r="V283" s="6"/>
      <c r="W283" s="6"/>
      <c r="X283" s="6"/>
      <c r="Y283" s="6"/>
      <c r="Z283" s="5">
        <f t="shared" si="72"/>
        <v>31.93</v>
      </c>
      <c r="AA283" s="46">
        <f t="shared" si="73"/>
        <v>3.3349626918674101E-3</v>
      </c>
      <c r="AB283" s="44">
        <f t="shared" si="74"/>
        <v>16.578433037542066</v>
      </c>
    </row>
    <row r="284" spans="1:28" s="37" customFormat="1" ht="16.5" customHeight="1" x14ac:dyDescent="0.15">
      <c r="A284" s="174" t="s">
        <v>508</v>
      </c>
      <c r="B284" s="125" t="s">
        <v>503</v>
      </c>
      <c r="C284" s="125" t="s">
        <v>719</v>
      </c>
      <c r="D284" s="27"/>
      <c r="E284" s="5"/>
      <c r="F284" s="6">
        <v>63.85</v>
      </c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5">
        <f t="shared" si="72"/>
        <v>63.85</v>
      </c>
      <c r="AA284" s="46">
        <f t="shared" si="73"/>
        <v>6.6688809231360523E-3</v>
      </c>
      <c r="AB284" s="44">
        <f t="shared" si="74"/>
        <v>33.151673957001599</v>
      </c>
    </row>
    <row r="285" spans="1:28" s="37" customFormat="1" ht="16.5" customHeight="1" x14ac:dyDescent="0.15">
      <c r="A285" s="174" t="s">
        <v>508</v>
      </c>
      <c r="B285" s="125" t="s">
        <v>504</v>
      </c>
      <c r="C285" s="125" t="s">
        <v>720</v>
      </c>
      <c r="D285" s="27"/>
      <c r="E285" s="5"/>
      <c r="F285" s="6">
        <v>127.7</v>
      </c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5">
        <f t="shared" si="72"/>
        <v>127.7</v>
      </c>
      <c r="AA285" s="46">
        <f t="shared" si="73"/>
        <v>1.3337761846272105E-2</v>
      </c>
      <c r="AB285" s="44">
        <f t="shared" si="74"/>
        <v>66.303347914003197</v>
      </c>
    </row>
    <row r="286" spans="1:28" ht="16.5" customHeight="1" x14ac:dyDescent="0.15">
      <c r="A286" s="174" t="s">
        <v>508</v>
      </c>
      <c r="B286" s="125" t="s">
        <v>505</v>
      </c>
      <c r="C286" s="125" t="s">
        <v>202</v>
      </c>
      <c r="D286" s="27"/>
      <c r="E286" s="5"/>
      <c r="F286" s="5">
        <v>95.78</v>
      </c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5">
        <f t="shared" si="72"/>
        <v>95.78</v>
      </c>
      <c r="AA286" s="46">
        <f t="shared" si="73"/>
        <v>1.0003843615003463E-2</v>
      </c>
      <c r="AB286" s="44">
        <f t="shared" si="74"/>
        <v>49.730106994543668</v>
      </c>
    </row>
    <row r="287" spans="1:28" ht="16.5" customHeight="1" x14ac:dyDescent="0.15">
      <c r="A287" s="174" t="s">
        <v>508</v>
      </c>
      <c r="B287" s="124" t="s">
        <v>506</v>
      </c>
      <c r="C287" s="136" t="s">
        <v>727</v>
      </c>
      <c r="D287" s="93"/>
      <c r="E287" s="5">
        <v>95.78</v>
      </c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5">
        <f t="shared" si="72"/>
        <v>95.78</v>
      </c>
      <c r="AA287" s="46">
        <f t="shared" si="73"/>
        <v>1.0003843615003463E-2</v>
      </c>
      <c r="AB287" s="44">
        <f t="shared" si="74"/>
        <v>49.730106994543668</v>
      </c>
    </row>
    <row r="288" spans="1:28" ht="16.5" customHeight="1" x14ac:dyDescent="0.15">
      <c r="A288" s="174" t="s">
        <v>508</v>
      </c>
      <c r="B288" s="125" t="s">
        <v>507</v>
      </c>
      <c r="C288" s="136" t="s">
        <v>721</v>
      </c>
      <c r="D288" s="93"/>
      <c r="E288" s="5">
        <v>63.85</v>
      </c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5">
        <f t="shared" si="72"/>
        <v>63.85</v>
      </c>
      <c r="AA288" s="46">
        <f t="shared" si="73"/>
        <v>6.6688809231360523E-3</v>
      </c>
      <c r="AB288" s="44">
        <f t="shared" si="74"/>
        <v>33.151673957001599</v>
      </c>
    </row>
    <row r="289" spans="1:28" x14ac:dyDescent="0.15">
      <c r="A289" s="174" t="s">
        <v>508</v>
      </c>
      <c r="B289" s="137" t="s">
        <v>276</v>
      </c>
      <c r="C289" s="31"/>
      <c r="D289" s="98"/>
      <c r="E289" s="7">
        <f t="shared" ref="E289:Z289" si="75">SUM(E241:E288)</f>
        <v>370.8</v>
      </c>
      <c r="F289" s="7">
        <f t="shared" si="75"/>
        <v>888.28000000000009</v>
      </c>
      <c r="G289" s="7">
        <f t="shared" si="75"/>
        <v>760.26999999999964</v>
      </c>
      <c r="H289" s="7">
        <f t="shared" si="75"/>
        <v>105.84</v>
      </c>
      <c r="I289" s="7">
        <f t="shared" si="75"/>
        <v>0</v>
      </c>
      <c r="J289" s="7">
        <f t="shared" si="75"/>
        <v>0</v>
      </c>
      <c r="K289" s="7">
        <f t="shared" si="75"/>
        <v>0</v>
      </c>
      <c r="L289" s="7">
        <f t="shared" si="75"/>
        <v>0</v>
      </c>
      <c r="M289" s="7">
        <f t="shared" si="75"/>
        <v>0</v>
      </c>
      <c r="N289" s="7">
        <f t="shared" si="75"/>
        <v>0</v>
      </c>
      <c r="O289" s="7">
        <f t="shared" si="75"/>
        <v>0</v>
      </c>
      <c r="P289" s="7">
        <f t="shared" si="75"/>
        <v>0</v>
      </c>
      <c r="Q289" s="7">
        <f t="shared" si="75"/>
        <v>116.30000000000001</v>
      </c>
      <c r="R289" s="7">
        <f t="shared" si="75"/>
        <v>0</v>
      </c>
      <c r="S289" s="7">
        <f t="shared" si="75"/>
        <v>0</v>
      </c>
      <c r="T289" s="7">
        <f t="shared" si="75"/>
        <v>0</v>
      </c>
      <c r="U289" s="7">
        <f t="shared" si="75"/>
        <v>0</v>
      </c>
      <c r="V289" s="7">
        <f t="shared" si="75"/>
        <v>0</v>
      </c>
      <c r="W289" s="7">
        <f t="shared" si="75"/>
        <v>0</v>
      </c>
      <c r="X289" s="7">
        <f t="shared" si="75"/>
        <v>0</v>
      </c>
      <c r="Y289" s="7">
        <f t="shared" si="75"/>
        <v>0</v>
      </c>
      <c r="Z289" s="7">
        <f t="shared" si="75"/>
        <v>2241.4900000000011</v>
      </c>
      <c r="AA289" s="47">
        <f t="shared" si="73"/>
        <v>0.23411479875333183</v>
      </c>
      <c r="AB289" s="45">
        <f t="shared" si="74"/>
        <v>1163.8080760826867</v>
      </c>
    </row>
    <row r="290" spans="1:28" ht="16.5" customHeight="1" x14ac:dyDescent="0.15">
      <c r="A290" s="174" t="s">
        <v>508</v>
      </c>
      <c r="B290" s="137" t="s">
        <v>857</v>
      </c>
      <c r="C290" s="31"/>
      <c r="D290" s="98"/>
      <c r="E290" s="7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>
        <v>932.00999999999885</v>
      </c>
      <c r="Z290" s="7">
        <f>SUM(Y291)</f>
        <v>932.00999999999885</v>
      </c>
      <c r="AA290" s="47">
        <f t="shared" ref="AA290:AA292" si="76">Z290/$Z$292</f>
        <v>9.7344772265810869E-2</v>
      </c>
      <c r="AB290" s="45">
        <f t="shared" ref="AB290:AB292" si="77">AA290*$Z$293</f>
        <v>483.91059741057194</v>
      </c>
    </row>
    <row r="291" spans="1:28" x14ac:dyDescent="0.15">
      <c r="A291" s="174" t="s">
        <v>508</v>
      </c>
      <c r="B291" s="137" t="s">
        <v>858</v>
      </c>
      <c r="C291" s="31"/>
      <c r="D291" s="98"/>
      <c r="E291" s="7">
        <f>SUM(E289:E290)</f>
        <v>370.8</v>
      </c>
      <c r="F291" s="7">
        <f t="shared" ref="F291:Y291" si="78">SUM(F289:F290)</f>
        <v>888.28000000000009</v>
      </c>
      <c r="G291" s="7">
        <f t="shared" si="78"/>
        <v>760.26999999999964</v>
      </c>
      <c r="H291" s="7">
        <f t="shared" si="78"/>
        <v>105.84</v>
      </c>
      <c r="I291" s="7">
        <f t="shared" si="78"/>
        <v>0</v>
      </c>
      <c r="J291" s="7">
        <f t="shared" si="78"/>
        <v>0</v>
      </c>
      <c r="K291" s="7">
        <f t="shared" si="78"/>
        <v>0</v>
      </c>
      <c r="L291" s="7">
        <f t="shared" si="78"/>
        <v>0</v>
      </c>
      <c r="M291" s="7">
        <f t="shared" si="78"/>
        <v>0</v>
      </c>
      <c r="N291" s="7">
        <f t="shared" si="78"/>
        <v>0</v>
      </c>
      <c r="O291" s="7">
        <f t="shared" si="78"/>
        <v>0</v>
      </c>
      <c r="P291" s="7">
        <f t="shared" si="78"/>
        <v>0</v>
      </c>
      <c r="Q291" s="7">
        <f t="shared" si="78"/>
        <v>116.30000000000001</v>
      </c>
      <c r="R291" s="7">
        <f t="shared" si="78"/>
        <v>0</v>
      </c>
      <c r="S291" s="7">
        <f t="shared" si="78"/>
        <v>0</v>
      </c>
      <c r="T291" s="7">
        <f t="shared" si="78"/>
        <v>0</v>
      </c>
      <c r="U291" s="7">
        <f t="shared" si="78"/>
        <v>0</v>
      </c>
      <c r="V291" s="7">
        <f t="shared" si="78"/>
        <v>0</v>
      </c>
      <c r="W291" s="7">
        <f t="shared" si="78"/>
        <v>0</v>
      </c>
      <c r="X291" s="7">
        <f t="shared" si="78"/>
        <v>0</v>
      </c>
      <c r="Y291" s="7">
        <f t="shared" si="78"/>
        <v>932.00999999999885</v>
      </c>
      <c r="Z291" s="7">
        <f>SUM(Z289:Z290)</f>
        <v>3173.5</v>
      </c>
      <c r="AA291" s="47">
        <f t="shared" si="76"/>
        <v>0.3314595710191427</v>
      </c>
      <c r="AB291" s="45">
        <f t="shared" si="77"/>
        <v>1647.7186734932586</v>
      </c>
    </row>
    <row r="292" spans="1:28" ht="16.5" customHeight="1" x14ac:dyDescent="0.15">
      <c r="A292" s="22" t="s">
        <v>333</v>
      </c>
      <c r="B292" s="26"/>
      <c r="C292" s="26"/>
      <c r="D292" s="99"/>
      <c r="E292" s="13">
        <f t="shared" ref="E292:Z292" si="79">SUM(E101,E128,E184,E238,E289)</f>
        <v>1415.84</v>
      </c>
      <c r="F292" s="13">
        <f t="shared" si="79"/>
        <v>3444.3900000000003</v>
      </c>
      <c r="G292" s="13">
        <f t="shared" si="79"/>
        <v>2596.2799999999984</v>
      </c>
      <c r="H292" s="13">
        <f t="shared" si="79"/>
        <v>509.11</v>
      </c>
      <c r="I292" s="13">
        <f t="shared" si="79"/>
        <v>0</v>
      </c>
      <c r="J292" s="13">
        <f t="shared" si="79"/>
        <v>112.1</v>
      </c>
      <c r="K292" s="13">
        <f t="shared" si="79"/>
        <v>63.86</v>
      </c>
      <c r="L292" s="13">
        <f t="shared" si="79"/>
        <v>0</v>
      </c>
      <c r="M292" s="13">
        <f t="shared" si="79"/>
        <v>634.94000000000005</v>
      </c>
      <c r="N292" s="13">
        <f t="shared" si="79"/>
        <v>53.29</v>
      </c>
      <c r="O292" s="13">
        <f t="shared" si="79"/>
        <v>0</v>
      </c>
      <c r="P292" s="13">
        <f t="shared" si="79"/>
        <v>0</v>
      </c>
      <c r="Q292" s="13">
        <f t="shared" si="79"/>
        <v>457.18</v>
      </c>
      <c r="R292" s="13">
        <f t="shared" si="79"/>
        <v>287.33</v>
      </c>
      <c r="S292" s="13">
        <f t="shared" si="79"/>
        <v>0</v>
      </c>
      <c r="T292" s="13">
        <f t="shared" si="79"/>
        <v>0</v>
      </c>
      <c r="U292" s="13">
        <f t="shared" si="79"/>
        <v>0</v>
      </c>
      <c r="V292" s="13">
        <f t="shared" si="79"/>
        <v>0</v>
      </c>
      <c r="W292" s="13">
        <f t="shared" si="79"/>
        <v>0</v>
      </c>
      <c r="X292" s="13">
        <f t="shared" si="79"/>
        <v>0</v>
      </c>
      <c r="Y292" s="13">
        <f t="shared" si="79"/>
        <v>1235.32</v>
      </c>
      <c r="Z292" s="13">
        <f t="shared" si="79"/>
        <v>9574.3200000000052</v>
      </c>
      <c r="AA292" s="50">
        <f t="shared" si="76"/>
        <v>1</v>
      </c>
      <c r="AB292" s="49">
        <f t="shared" si="77"/>
        <v>4971.0999999999949</v>
      </c>
    </row>
    <row r="293" spans="1:28" ht="16.5" customHeight="1" x14ac:dyDescent="0.15">
      <c r="A293" s="22" t="s">
        <v>331</v>
      </c>
      <c r="B293" s="22"/>
      <c r="C293" s="22"/>
      <c r="D293" s="96"/>
      <c r="E293" s="54"/>
      <c r="F293" s="54"/>
      <c r="G293" s="54"/>
      <c r="H293" s="54"/>
      <c r="I293" s="54"/>
      <c r="J293" s="54"/>
      <c r="K293" s="54"/>
      <c r="L293" s="54"/>
      <c r="M293" s="54"/>
      <c r="N293" s="54"/>
      <c r="O293" s="54"/>
      <c r="P293" s="54"/>
      <c r="Q293" s="54"/>
      <c r="R293" s="54"/>
      <c r="S293" s="54"/>
      <c r="T293" s="54"/>
      <c r="U293" s="54"/>
      <c r="V293" s="54"/>
      <c r="W293" s="54"/>
      <c r="X293" s="54"/>
      <c r="Y293" s="13">
        <f>SUM(Y102,Y129,Y185,Y239,Y290)</f>
        <v>3735.7799999999952</v>
      </c>
      <c r="Z293" s="13">
        <f>SUM(Z102,Z129,Z185,Z239,Z290)</f>
        <v>4971.0999999999949</v>
      </c>
      <c r="AA293" s="48"/>
      <c r="AB293" s="49"/>
    </row>
    <row r="294" spans="1:28" ht="16.5" customHeight="1" x14ac:dyDescent="0.15">
      <c r="A294" s="22" t="s">
        <v>332</v>
      </c>
      <c r="B294" s="22"/>
      <c r="C294" s="22"/>
      <c r="D294" s="96"/>
      <c r="E294" s="12">
        <f>SUM(E292:E293)</f>
        <v>1415.84</v>
      </c>
      <c r="F294" s="12">
        <f t="shared" ref="F294:Z294" si="80">SUM(F292:F293)</f>
        <v>3444.3900000000003</v>
      </c>
      <c r="G294" s="12">
        <f t="shared" si="80"/>
        <v>2596.2799999999984</v>
      </c>
      <c r="H294" s="12">
        <f t="shared" si="80"/>
        <v>509.11</v>
      </c>
      <c r="I294" s="12">
        <f t="shared" si="80"/>
        <v>0</v>
      </c>
      <c r="J294" s="12">
        <f t="shared" si="80"/>
        <v>112.1</v>
      </c>
      <c r="K294" s="12">
        <f t="shared" si="80"/>
        <v>63.86</v>
      </c>
      <c r="L294" s="12">
        <f t="shared" si="80"/>
        <v>0</v>
      </c>
      <c r="M294" s="12">
        <f t="shared" si="80"/>
        <v>634.94000000000005</v>
      </c>
      <c r="N294" s="12">
        <f t="shared" si="80"/>
        <v>53.29</v>
      </c>
      <c r="O294" s="12">
        <f t="shared" si="80"/>
        <v>0</v>
      </c>
      <c r="P294" s="12">
        <f t="shared" si="80"/>
        <v>0</v>
      </c>
      <c r="Q294" s="12">
        <f t="shared" si="80"/>
        <v>457.18</v>
      </c>
      <c r="R294" s="12">
        <f t="shared" si="80"/>
        <v>287.33</v>
      </c>
      <c r="S294" s="12">
        <f t="shared" si="80"/>
        <v>0</v>
      </c>
      <c r="T294" s="12">
        <f t="shared" si="80"/>
        <v>0</v>
      </c>
      <c r="U294" s="12">
        <f t="shared" si="80"/>
        <v>0</v>
      </c>
      <c r="V294" s="12">
        <f t="shared" si="80"/>
        <v>0</v>
      </c>
      <c r="W294" s="12">
        <f t="shared" si="80"/>
        <v>0</v>
      </c>
      <c r="X294" s="12">
        <f t="shared" si="80"/>
        <v>0</v>
      </c>
      <c r="Y294" s="12">
        <f t="shared" si="80"/>
        <v>4971.0999999999949</v>
      </c>
      <c r="Z294" s="12">
        <f t="shared" si="80"/>
        <v>14545.42</v>
      </c>
      <c r="AA294" s="48"/>
      <c r="AB294" s="49"/>
    </row>
    <row r="295" spans="1:28" ht="16.5" customHeight="1" x14ac:dyDescent="0.15">
      <c r="A295" s="55" t="s">
        <v>681</v>
      </c>
      <c r="B295" s="56"/>
      <c r="C295" s="56"/>
      <c r="D295" s="62"/>
      <c r="E295" s="57">
        <f t="shared" ref="E295:X295" si="81">E292/$Z$292</f>
        <v>0.14787890941602111</v>
      </c>
      <c r="F295" s="57">
        <f t="shared" si="81"/>
        <v>0.35975296417917912</v>
      </c>
      <c r="G295" s="57">
        <f t="shared" si="81"/>
        <v>0.27117121633703456</v>
      </c>
      <c r="H295" s="57">
        <f t="shared" si="81"/>
        <v>5.3174533543896563E-2</v>
      </c>
      <c r="I295" s="57">
        <f t="shared" si="81"/>
        <v>0</v>
      </c>
      <c r="J295" s="57">
        <f t="shared" si="81"/>
        <v>1.1708403312193444E-2</v>
      </c>
      <c r="K295" s="57">
        <f t="shared" si="81"/>
        <v>6.6699253837348201E-3</v>
      </c>
      <c r="L295" s="57">
        <f t="shared" si="81"/>
        <v>0</v>
      </c>
      <c r="M295" s="57">
        <f t="shared" si="81"/>
        <v>6.6316981258198987E-2</v>
      </c>
      <c r="N295" s="57">
        <f t="shared" si="81"/>
        <v>5.5659305308366517E-3</v>
      </c>
      <c r="O295" s="57">
        <f t="shared" si="81"/>
        <v>0</v>
      </c>
      <c r="P295" s="57">
        <f t="shared" si="81"/>
        <v>0</v>
      </c>
      <c r="Q295" s="57">
        <f t="shared" si="81"/>
        <v>4.7750649654492411E-2</v>
      </c>
      <c r="R295" s="57">
        <f t="shared" si="81"/>
        <v>3.0010486384411617E-2</v>
      </c>
      <c r="S295" s="57">
        <f t="shared" si="81"/>
        <v>0</v>
      </c>
      <c r="T295" s="57">
        <f t="shared" si="81"/>
        <v>0</v>
      </c>
      <c r="U295" s="57">
        <f t="shared" si="81"/>
        <v>0</v>
      </c>
      <c r="V295" s="57">
        <f t="shared" si="81"/>
        <v>0</v>
      </c>
      <c r="W295" s="57">
        <f t="shared" si="81"/>
        <v>0</v>
      </c>
      <c r="X295" s="57">
        <f t="shared" si="81"/>
        <v>0</v>
      </c>
      <c r="Y295" s="57"/>
      <c r="Z295" s="57">
        <f>Z292/$Z$292</f>
        <v>1</v>
      </c>
      <c r="AA295" s="58"/>
      <c r="AB295" s="59"/>
    </row>
    <row r="296" spans="1:28" ht="16.5" customHeight="1" x14ac:dyDescent="0.15">
      <c r="A296" s="55" t="s">
        <v>678</v>
      </c>
      <c r="B296" s="56"/>
      <c r="C296" s="56"/>
      <c r="D296" s="62"/>
      <c r="E296" s="60">
        <f t="shared" ref="E296:X296" si="82">E295*$Z$293</f>
        <v>735.12084659798177</v>
      </c>
      <c r="F296" s="60">
        <f t="shared" si="82"/>
        <v>1788.3679602311156</v>
      </c>
      <c r="G296" s="60">
        <f t="shared" si="82"/>
        <v>1348.0192335330312</v>
      </c>
      <c r="H296" s="60">
        <f t="shared" si="82"/>
        <v>264.33592370006392</v>
      </c>
      <c r="I296" s="60">
        <f t="shared" si="82"/>
        <v>0</v>
      </c>
      <c r="J296" s="60">
        <f t="shared" si="82"/>
        <v>58.203643705244772</v>
      </c>
      <c r="K296" s="60">
        <f t="shared" si="82"/>
        <v>33.156866075084132</v>
      </c>
      <c r="L296" s="60">
        <f t="shared" si="82"/>
        <v>0</v>
      </c>
      <c r="M296" s="60">
        <f t="shared" si="82"/>
        <v>329.66834553263266</v>
      </c>
      <c r="N296" s="60">
        <f t="shared" si="82"/>
        <v>27.668797261842052</v>
      </c>
      <c r="O296" s="60">
        <f t="shared" si="82"/>
        <v>0</v>
      </c>
      <c r="P296" s="60">
        <f t="shared" si="82"/>
        <v>0</v>
      </c>
      <c r="Q296" s="60">
        <f t="shared" si="82"/>
        <v>237.37325449744699</v>
      </c>
      <c r="R296" s="60">
        <f t="shared" si="82"/>
        <v>149.18512886554842</v>
      </c>
      <c r="S296" s="60">
        <f t="shared" si="82"/>
        <v>0</v>
      </c>
      <c r="T296" s="60">
        <f t="shared" si="82"/>
        <v>0</v>
      </c>
      <c r="U296" s="60">
        <f t="shared" si="82"/>
        <v>0</v>
      </c>
      <c r="V296" s="60">
        <f t="shared" si="82"/>
        <v>0</v>
      </c>
      <c r="W296" s="60">
        <f t="shared" si="82"/>
        <v>0</v>
      </c>
      <c r="X296" s="60">
        <f t="shared" si="82"/>
        <v>0</v>
      </c>
      <c r="Y296" s="60"/>
      <c r="Z296" s="60">
        <f>Z295*$Z$293</f>
        <v>4971.0999999999949</v>
      </c>
      <c r="AA296" s="58"/>
      <c r="AB296" s="59"/>
    </row>
    <row r="297" spans="1:28" ht="16.5" customHeight="1" x14ac:dyDescent="0.15">
      <c r="A297" s="55" t="s">
        <v>687</v>
      </c>
      <c r="B297" s="56"/>
      <c r="C297" s="56"/>
      <c r="D297" s="62"/>
      <c r="E297" s="60">
        <f>SUM(E292,E296)</f>
        <v>2150.9608465979818</v>
      </c>
      <c r="F297" s="60">
        <f t="shared" ref="F297:Z297" si="83">SUM(F292,F296)</f>
        <v>5232.7579602311162</v>
      </c>
      <c r="G297" s="60">
        <f t="shared" si="83"/>
        <v>3944.2992335330296</v>
      </c>
      <c r="H297" s="60">
        <f t="shared" si="83"/>
        <v>773.44592370006399</v>
      </c>
      <c r="I297" s="60">
        <f t="shared" si="83"/>
        <v>0</v>
      </c>
      <c r="J297" s="60">
        <f t="shared" si="83"/>
        <v>170.30364370524478</v>
      </c>
      <c r="K297" s="60">
        <f t="shared" si="83"/>
        <v>97.016866075084124</v>
      </c>
      <c r="L297" s="60">
        <f t="shared" si="83"/>
        <v>0</v>
      </c>
      <c r="M297" s="60">
        <f t="shared" si="83"/>
        <v>964.60834553263271</v>
      </c>
      <c r="N297" s="60">
        <f t="shared" si="83"/>
        <v>80.958797261842051</v>
      </c>
      <c r="O297" s="60">
        <f t="shared" si="83"/>
        <v>0</v>
      </c>
      <c r="P297" s="60">
        <f t="shared" si="83"/>
        <v>0</v>
      </c>
      <c r="Q297" s="60">
        <f t="shared" si="83"/>
        <v>694.55325449744703</v>
      </c>
      <c r="R297" s="60">
        <f t="shared" si="83"/>
        <v>436.51512886554838</v>
      </c>
      <c r="S297" s="60">
        <f t="shared" si="83"/>
        <v>0</v>
      </c>
      <c r="T297" s="60">
        <f t="shared" si="83"/>
        <v>0</v>
      </c>
      <c r="U297" s="60">
        <f t="shared" si="83"/>
        <v>0</v>
      </c>
      <c r="V297" s="60">
        <f t="shared" si="83"/>
        <v>0</v>
      </c>
      <c r="W297" s="60">
        <f t="shared" si="83"/>
        <v>0</v>
      </c>
      <c r="X297" s="60">
        <f t="shared" si="83"/>
        <v>0</v>
      </c>
      <c r="Y297" s="60"/>
      <c r="Z297" s="60">
        <f t="shared" si="83"/>
        <v>14545.42</v>
      </c>
      <c r="AA297" s="58"/>
      <c r="AB297" s="59"/>
    </row>
    <row r="298" spans="1:28" ht="16.5" customHeight="1" x14ac:dyDescent="0.15">
      <c r="A298" s="174" t="s">
        <v>33</v>
      </c>
      <c r="B298" s="125">
        <v>101</v>
      </c>
      <c r="C298" s="127" t="s">
        <v>698</v>
      </c>
      <c r="D298" s="27" t="s">
        <v>697</v>
      </c>
      <c r="E298" s="6"/>
      <c r="F298" s="6"/>
      <c r="G298" s="6"/>
      <c r="H298" s="6"/>
      <c r="I298" s="6"/>
      <c r="J298" s="5">
        <v>30.01</v>
      </c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5">
        <f t="shared" ref="Z298:Z306" si="84">SUM(E298:X298)</f>
        <v>30.01</v>
      </c>
      <c r="AA298" s="41">
        <f t="shared" ref="AA298:AA330" si="85">Z298/$Z$390</f>
        <v>7.901839198493887E-3</v>
      </c>
      <c r="AB298" s="44">
        <f t="shared" ref="AB298:AB330" si="86">AA298*$Z$391</f>
        <v>9.5010134154850849</v>
      </c>
    </row>
    <row r="299" spans="1:28" ht="16.5" customHeight="1" x14ac:dyDescent="0.15">
      <c r="A299" s="174" t="s">
        <v>11</v>
      </c>
      <c r="B299" s="125">
        <v>103</v>
      </c>
      <c r="C299" s="125" t="s">
        <v>205</v>
      </c>
      <c r="D299" s="27" t="s">
        <v>697</v>
      </c>
      <c r="E299" s="6"/>
      <c r="F299" s="6"/>
      <c r="G299" s="6"/>
      <c r="H299" s="6"/>
      <c r="I299" s="6"/>
      <c r="J299" s="5">
        <v>668.97</v>
      </c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5">
        <f t="shared" si="84"/>
        <v>668.97</v>
      </c>
      <c r="AA299" s="41">
        <f t="shared" si="85"/>
        <v>0.1761443974880525</v>
      </c>
      <c r="AB299" s="44">
        <f t="shared" si="86"/>
        <v>211.79250065168466</v>
      </c>
    </row>
    <row r="300" spans="1:28" ht="16.5" customHeight="1" x14ac:dyDescent="0.15">
      <c r="A300" s="174" t="s">
        <v>11</v>
      </c>
      <c r="B300" s="125">
        <v>104</v>
      </c>
      <c r="C300" s="125" t="s">
        <v>699</v>
      </c>
      <c r="D300" s="27" t="s">
        <v>697</v>
      </c>
      <c r="E300" s="6"/>
      <c r="F300" s="6"/>
      <c r="G300" s="6"/>
      <c r="H300" s="6"/>
      <c r="I300" s="6"/>
      <c r="J300" s="5">
        <v>56.55</v>
      </c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5">
        <f t="shared" si="84"/>
        <v>56.55</v>
      </c>
      <c r="AA300" s="41">
        <f t="shared" si="85"/>
        <v>1.4890003554642759E-2</v>
      </c>
      <c r="AB300" s="44">
        <f t="shared" si="86"/>
        <v>17.903442474031369</v>
      </c>
    </row>
    <row r="301" spans="1:28" ht="16.5" customHeight="1" x14ac:dyDescent="0.15">
      <c r="A301" s="174" t="s">
        <v>11</v>
      </c>
      <c r="B301" s="125">
        <v>106</v>
      </c>
      <c r="C301" s="125" t="s">
        <v>206</v>
      </c>
      <c r="D301" s="27" t="s">
        <v>697</v>
      </c>
      <c r="E301" s="6"/>
      <c r="F301" s="6"/>
      <c r="G301" s="6"/>
      <c r="H301" s="6"/>
      <c r="I301" s="6"/>
      <c r="J301" s="5">
        <v>138.79</v>
      </c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5">
        <f t="shared" si="84"/>
        <v>138.79</v>
      </c>
      <c r="AA301" s="41">
        <f t="shared" si="85"/>
        <v>3.6544360625090512E-2</v>
      </c>
      <c r="AB301" s="44">
        <f t="shared" si="86"/>
        <v>43.940208328396352</v>
      </c>
    </row>
    <row r="302" spans="1:28" ht="16.5" customHeight="1" x14ac:dyDescent="0.15">
      <c r="A302" s="174" t="s">
        <v>11</v>
      </c>
      <c r="B302" s="125"/>
      <c r="C302" s="125" t="s">
        <v>34</v>
      </c>
      <c r="D302" s="27"/>
      <c r="E302" s="6"/>
      <c r="F302" s="6"/>
      <c r="G302" s="6"/>
      <c r="H302" s="6"/>
      <c r="I302" s="6"/>
      <c r="J302" s="5">
        <v>426.41</v>
      </c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5">
        <f t="shared" si="84"/>
        <v>426.41</v>
      </c>
      <c r="AA302" s="41">
        <f t="shared" si="85"/>
        <v>0.11227668286003925</v>
      </c>
      <c r="AB302" s="44">
        <f t="shared" si="86"/>
        <v>134.99923793725407</v>
      </c>
    </row>
    <row r="303" spans="1:28" s="37" customFormat="1" ht="16.5" customHeight="1" x14ac:dyDescent="0.15">
      <c r="A303" s="174" t="s">
        <v>11</v>
      </c>
      <c r="B303" s="125"/>
      <c r="C303" s="125" t="s">
        <v>509</v>
      </c>
      <c r="D303" s="27" t="s">
        <v>697</v>
      </c>
      <c r="E303" s="6"/>
      <c r="F303" s="6"/>
      <c r="G303" s="6"/>
      <c r="H303" s="6"/>
      <c r="I303" s="6"/>
      <c r="J303" s="5">
        <v>100.01</v>
      </c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5">
        <f t="shared" si="84"/>
        <v>100.01</v>
      </c>
      <c r="AA303" s="41">
        <f t="shared" si="85"/>
        <v>2.6333320167989789E-2</v>
      </c>
      <c r="AB303" s="44">
        <f t="shared" si="86"/>
        <v>31.662657503587578</v>
      </c>
    </row>
    <row r="304" spans="1:28" s="37" customFormat="1" ht="16.5" customHeight="1" x14ac:dyDescent="0.15">
      <c r="A304" s="174" t="s">
        <v>11</v>
      </c>
      <c r="B304" s="125"/>
      <c r="C304" s="125" t="s">
        <v>510</v>
      </c>
      <c r="D304" s="27" t="s">
        <v>697</v>
      </c>
      <c r="E304" s="6"/>
      <c r="F304" s="6"/>
      <c r="G304" s="6"/>
      <c r="H304" s="6"/>
      <c r="I304" s="6"/>
      <c r="J304" s="5">
        <v>66.459999999999994</v>
      </c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5">
        <f t="shared" si="84"/>
        <v>66.459999999999994</v>
      </c>
      <c r="AA304" s="41">
        <f t="shared" si="85"/>
        <v>1.7499374646181395E-2</v>
      </c>
      <c r="AB304" s="44">
        <f t="shared" si="86"/>
        <v>21.040898087075597</v>
      </c>
    </row>
    <row r="305" spans="1:28" s="37" customFormat="1" ht="16.5" customHeight="1" x14ac:dyDescent="0.15">
      <c r="A305" s="174" t="s">
        <v>11</v>
      </c>
      <c r="B305" s="125"/>
      <c r="C305" s="125" t="s">
        <v>511</v>
      </c>
      <c r="D305" s="27" t="s">
        <v>697</v>
      </c>
      <c r="E305" s="6"/>
      <c r="F305" s="6"/>
      <c r="G305" s="6"/>
      <c r="H305" s="6"/>
      <c r="I305" s="6"/>
      <c r="J305" s="5">
        <v>18.489999999999998</v>
      </c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5">
        <f t="shared" si="84"/>
        <v>18.489999999999998</v>
      </c>
      <c r="AA305" s="41">
        <f t="shared" si="85"/>
        <v>4.8685440446568458E-3</v>
      </c>
      <c r="AB305" s="44">
        <f t="shared" si="86"/>
        <v>5.8538399884145011</v>
      </c>
    </row>
    <row r="306" spans="1:28" s="37" customFormat="1" ht="16.5" customHeight="1" x14ac:dyDescent="0.15">
      <c r="A306" s="174" t="s">
        <v>11</v>
      </c>
      <c r="B306" s="125"/>
      <c r="C306" s="125" t="s">
        <v>511</v>
      </c>
      <c r="D306" s="27" t="s">
        <v>697</v>
      </c>
      <c r="E306" s="6"/>
      <c r="F306" s="6"/>
      <c r="G306" s="6"/>
      <c r="H306" s="6"/>
      <c r="I306" s="6"/>
      <c r="J306" s="5">
        <v>63.2</v>
      </c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5">
        <f t="shared" si="84"/>
        <v>63.2</v>
      </c>
      <c r="AA306" s="41">
        <f t="shared" si="85"/>
        <v>1.664099424674487E-2</v>
      </c>
      <c r="AB306" s="44">
        <f t="shared" si="86"/>
        <v>20.008798662401105</v>
      </c>
    </row>
    <row r="307" spans="1:28" x14ac:dyDescent="0.15">
      <c r="A307" s="174" t="s">
        <v>11</v>
      </c>
      <c r="B307" s="137" t="s">
        <v>276</v>
      </c>
      <c r="C307" s="31"/>
      <c r="D307" s="98"/>
      <c r="E307" s="8">
        <f t="shared" ref="E307:Z307" si="87">SUM(E298:E306)</f>
        <v>0</v>
      </c>
      <c r="F307" s="8">
        <f t="shared" si="87"/>
        <v>0</v>
      </c>
      <c r="G307" s="8">
        <f t="shared" si="87"/>
        <v>0</v>
      </c>
      <c r="H307" s="8">
        <f t="shared" si="87"/>
        <v>0</v>
      </c>
      <c r="I307" s="8">
        <f t="shared" si="87"/>
        <v>0</v>
      </c>
      <c r="J307" s="8">
        <f t="shared" si="87"/>
        <v>1568.89</v>
      </c>
      <c r="K307" s="8">
        <f t="shared" si="87"/>
        <v>0</v>
      </c>
      <c r="L307" s="8">
        <f t="shared" si="87"/>
        <v>0</v>
      </c>
      <c r="M307" s="8">
        <f t="shared" si="87"/>
        <v>0</v>
      </c>
      <c r="N307" s="8">
        <f t="shared" si="87"/>
        <v>0</v>
      </c>
      <c r="O307" s="8">
        <f t="shared" si="87"/>
        <v>0</v>
      </c>
      <c r="P307" s="8">
        <f t="shared" si="87"/>
        <v>0</v>
      </c>
      <c r="Q307" s="8">
        <f t="shared" si="87"/>
        <v>0</v>
      </c>
      <c r="R307" s="8">
        <f t="shared" si="87"/>
        <v>0</v>
      </c>
      <c r="S307" s="8">
        <f t="shared" si="87"/>
        <v>0</v>
      </c>
      <c r="T307" s="8">
        <f t="shared" si="87"/>
        <v>0</v>
      </c>
      <c r="U307" s="8">
        <f t="shared" si="87"/>
        <v>0</v>
      </c>
      <c r="V307" s="8">
        <f t="shared" si="87"/>
        <v>0</v>
      </c>
      <c r="W307" s="8">
        <f t="shared" si="87"/>
        <v>0</v>
      </c>
      <c r="X307" s="8">
        <f t="shared" si="87"/>
        <v>0</v>
      </c>
      <c r="Y307" s="8">
        <f t="shared" si="87"/>
        <v>0</v>
      </c>
      <c r="Z307" s="8">
        <f t="shared" si="87"/>
        <v>1568.89</v>
      </c>
      <c r="AA307" s="42">
        <f t="shared" si="85"/>
        <v>0.41309951683189183</v>
      </c>
      <c r="AB307" s="45">
        <f t="shared" si="86"/>
        <v>496.70259704833035</v>
      </c>
    </row>
    <row r="308" spans="1:28" s="37" customFormat="1" ht="16.5" customHeight="1" x14ac:dyDescent="0.15">
      <c r="A308" s="174" t="s">
        <v>11</v>
      </c>
      <c r="B308" s="137" t="s">
        <v>857</v>
      </c>
      <c r="C308" s="31"/>
      <c r="D308" s="98"/>
      <c r="E308" s="8"/>
      <c r="F308" s="8"/>
      <c r="G308" s="8"/>
      <c r="H308" s="8"/>
      <c r="I308" s="8"/>
      <c r="J308" s="7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>
        <v>252.26</v>
      </c>
      <c r="Z308" s="7">
        <f>SUM(Y309)</f>
        <v>252.26</v>
      </c>
      <c r="AA308" s="42">
        <f t="shared" si="85"/>
        <v>6.6421791276643369E-2</v>
      </c>
      <c r="AB308" s="45">
        <f t="shared" si="86"/>
        <v>79.864233395210491</v>
      </c>
    </row>
    <row r="309" spans="1:28" s="37" customFormat="1" x14ac:dyDescent="0.15">
      <c r="A309" s="174" t="s">
        <v>11</v>
      </c>
      <c r="B309" s="137" t="s">
        <v>858</v>
      </c>
      <c r="C309" s="31"/>
      <c r="D309" s="98"/>
      <c r="E309" s="8">
        <f>SUM(E307:E308)</f>
        <v>0</v>
      </c>
      <c r="F309" s="8">
        <f t="shared" ref="F309:Y309" si="88">SUM(F307:F308)</f>
        <v>0</v>
      </c>
      <c r="G309" s="8">
        <f t="shared" si="88"/>
        <v>0</v>
      </c>
      <c r="H309" s="8">
        <f t="shared" si="88"/>
        <v>0</v>
      </c>
      <c r="I309" s="8">
        <f t="shared" si="88"/>
        <v>0</v>
      </c>
      <c r="J309" s="8">
        <f t="shared" si="88"/>
        <v>1568.89</v>
      </c>
      <c r="K309" s="8">
        <f t="shared" si="88"/>
        <v>0</v>
      </c>
      <c r="L309" s="8">
        <f t="shared" si="88"/>
        <v>0</v>
      </c>
      <c r="M309" s="8">
        <f t="shared" si="88"/>
        <v>0</v>
      </c>
      <c r="N309" s="8">
        <f t="shared" si="88"/>
        <v>0</v>
      </c>
      <c r="O309" s="8">
        <f t="shared" si="88"/>
        <v>0</v>
      </c>
      <c r="P309" s="8">
        <f t="shared" si="88"/>
        <v>0</v>
      </c>
      <c r="Q309" s="8">
        <f t="shared" si="88"/>
        <v>0</v>
      </c>
      <c r="R309" s="8">
        <f t="shared" si="88"/>
        <v>0</v>
      </c>
      <c r="S309" s="8">
        <f t="shared" si="88"/>
        <v>0</v>
      </c>
      <c r="T309" s="8">
        <f t="shared" si="88"/>
        <v>0</v>
      </c>
      <c r="U309" s="8">
        <f t="shared" si="88"/>
        <v>0</v>
      </c>
      <c r="V309" s="8">
        <f t="shared" si="88"/>
        <v>0</v>
      </c>
      <c r="W309" s="8">
        <f t="shared" si="88"/>
        <v>0</v>
      </c>
      <c r="X309" s="8">
        <f t="shared" si="88"/>
        <v>0</v>
      </c>
      <c r="Y309" s="8">
        <f t="shared" si="88"/>
        <v>252.26</v>
      </c>
      <c r="Z309" s="7">
        <f>SUM(Z307:Z308)</f>
        <v>1821.15</v>
      </c>
      <c r="AA309" s="42">
        <f t="shared" si="85"/>
        <v>0.47952130810853516</v>
      </c>
      <c r="AB309" s="45">
        <f t="shared" si="86"/>
        <v>576.56683044354077</v>
      </c>
    </row>
    <row r="310" spans="1:28" ht="16.5" customHeight="1" x14ac:dyDescent="0.15">
      <c r="A310" s="174" t="s">
        <v>11</v>
      </c>
      <c r="B310" s="125">
        <v>201</v>
      </c>
      <c r="C310" s="125" t="s">
        <v>897</v>
      </c>
      <c r="D310" s="27"/>
      <c r="E310" s="6"/>
      <c r="F310" s="6"/>
      <c r="G310" s="6"/>
      <c r="H310" s="6"/>
      <c r="I310" s="6"/>
      <c r="J310" s="5">
        <v>54</v>
      </c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5">
        <f t="shared" ref="Z310:Z339" si="89">SUM(E310:X310)</f>
        <v>54</v>
      </c>
      <c r="AA310" s="41">
        <f t="shared" si="85"/>
        <v>1.4218571033611124E-2</v>
      </c>
      <c r="AB310" s="44">
        <f t="shared" si="86"/>
        <v>17.096125439393351</v>
      </c>
    </row>
    <row r="311" spans="1:28" ht="16.5" customHeight="1" x14ac:dyDescent="0.15">
      <c r="A311" s="174" t="s">
        <v>11</v>
      </c>
      <c r="B311" s="125" t="s">
        <v>745</v>
      </c>
      <c r="C311" s="125" t="s">
        <v>1097</v>
      </c>
      <c r="D311" s="27"/>
      <c r="E311" s="6"/>
      <c r="F311" s="6"/>
      <c r="G311" s="6"/>
      <c r="H311" s="6"/>
      <c r="I311" s="6"/>
      <c r="J311" s="5">
        <v>25.17</v>
      </c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5">
        <f t="shared" si="89"/>
        <v>25.17</v>
      </c>
      <c r="AA311" s="41">
        <f t="shared" si="85"/>
        <v>6.6274339428887413E-3</v>
      </c>
      <c r="AB311" s="44">
        <f t="shared" si="86"/>
        <v>7.9686940242505688</v>
      </c>
    </row>
    <row r="312" spans="1:28" ht="16.5" customHeight="1" x14ac:dyDescent="0.15">
      <c r="A312" s="174" t="s">
        <v>11</v>
      </c>
      <c r="B312" s="172" t="s">
        <v>1096</v>
      </c>
      <c r="C312" s="172" t="s">
        <v>207</v>
      </c>
      <c r="D312" s="169"/>
      <c r="E312" s="121"/>
      <c r="F312" s="121"/>
      <c r="G312" s="121"/>
      <c r="H312" s="121"/>
      <c r="I312" s="121"/>
      <c r="J312" s="120">
        <v>52.25</v>
      </c>
      <c r="K312" s="121"/>
      <c r="L312" s="121"/>
      <c r="M312" s="121"/>
      <c r="N312" s="121"/>
      <c r="O312" s="121"/>
      <c r="P312" s="121"/>
      <c r="Q312" s="121"/>
      <c r="R312" s="121"/>
      <c r="S312" s="121"/>
      <c r="T312" s="121"/>
      <c r="U312" s="121"/>
      <c r="V312" s="121"/>
      <c r="W312" s="121"/>
      <c r="X312" s="121"/>
      <c r="Y312" s="121"/>
      <c r="Z312" s="120">
        <f t="shared" ref="Z312" si="90">SUM(E312:X312)</f>
        <v>52.25</v>
      </c>
      <c r="AA312" s="41">
        <f t="shared" si="85"/>
        <v>1.3757784009373726E-2</v>
      </c>
      <c r="AB312" s="130">
        <f t="shared" si="86"/>
        <v>16.54208433719079</v>
      </c>
    </row>
    <row r="313" spans="1:28" ht="16.5" customHeight="1" x14ac:dyDescent="0.15">
      <c r="A313" s="174" t="s">
        <v>11</v>
      </c>
      <c r="B313" s="125">
        <v>203</v>
      </c>
      <c r="C313" s="125" t="s">
        <v>898</v>
      </c>
      <c r="D313" s="27"/>
      <c r="E313" s="6"/>
      <c r="F313" s="6"/>
      <c r="G313" s="6"/>
      <c r="H313" s="6"/>
      <c r="I313" s="6"/>
      <c r="J313" s="5">
        <v>72.430000000000007</v>
      </c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5">
        <f t="shared" si="89"/>
        <v>72.430000000000007</v>
      </c>
      <c r="AA313" s="41">
        <f t="shared" si="85"/>
        <v>1.9071316666008403E-2</v>
      </c>
      <c r="AB313" s="44">
        <f t="shared" si="86"/>
        <v>22.930969732875194</v>
      </c>
    </row>
    <row r="314" spans="1:28" ht="16.5" customHeight="1" x14ac:dyDescent="0.15">
      <c r="A314" s="174" t="s">
        <v>11</v>
      </c>
      <c r="B314" s="125" t="s">
        <v>901</v>
      </c>
      <c r="C314" s="125" t="s">
        <v>902</v>
      </c>
      <c r="D314" s="27"/>
      <c r="E314" s="6"/>
      <c r="F314" s="6"/>
      <c r="G314" s="6"/>
      <c r="H314" s="6"/>
      <c r="I314" s="6"/>
      <c r="J314" s="5"/>
      <c r="K314" s="5">
        <v>136.91999999999999</v>
      </c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5">
        <f t="shared" si="89"/>
        <v>136.91999999999999</v>
      </c>
      <c r="AA314" s="41">
        <f t="shared" si="85"/>
        <v>3.6051976776333983E-2</v>
      </c>
      <c r="AB314" s="44">
        <f t="shared" si="86"/>
        <v>43.348175836328473</v>
      </c>
    </row>
    <row r="315" spans="1:28" s="37" customFormat="1" ht="16.5" customHeight="1" x14ac:dyDescent="0.15">
      <c r="A315" s="174" t="s">
        <v>11</v>
      </c>
      <c r="B315" s="125" t="s">
        <v>512</v>
      </c>
      <c r="C315" s="125" t="s">
        <v>513</v>
      </c>
      <c r="D315" s="27"/>
      <c r="E315" s="6"/>
      <c r="F315" s="6"/>
      <c r="G315" s="6"/>
      <c r="H315" s="6"/>
      <c r="I315" s="6"/>
      <c r="J315" s="5"/>
      <c r="K315" s="5">
        <v>19.059999999999999</v>
      </c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5">
        <f t="shared" si="89"/>
        <v>19.059999999999999</v>
      </c>
      <c r="AA315" s="41">
        <f t="shared" si="85"/>
        <v>5.0186289611227411E-3</v>
      </c>
      <c r="AB315" s="44">
        <f t="shared" si="86"/>
        <v>6.0342990902747644</v>
      </c>
    </row>
    <row r="316" spans="1:28" ht="16.5" customHeight="1" x14ac:dyDescent="0.15">
      <c r="A316" s="174" t="s">
        <v>11</v>
      </c>
      <c r="B316" s="125">
        <v>207</v>
      </c>
      <c r="C316" s="125" t="s">
        <v>208</v>
      </c>
      <c r="D316" s="27"/>
      <c r="E316" s="6"/>
      <c r="F316" s="6"/>
      <c r="G316" s="6"/>
      <c r="H316" s="6"/>
      <c r="I316" s="6"/>
      <c r="J316" s="120">
        <v>45.01</v>
      </c>
      <c r="K316" s="5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5">
        <f t="shared" si="89"/>
        <v>45.01</v>
      </c>
      <c r="AA316" s="41">
        <f t="shared" si="85"/>
        <v>1.1851442263385864E-2</v>
      </c>
      <c r="AB316" s="44">
        <f t="shared" si="86"/>
        <v>14.249937148649902</v>
      </c>
    </row>
    <row r="317" spans="1:28" ht="16.5" customHeight="1" x14ac:dyDescent="0.15">
      <c r="A317" s="174" t="s">
        <v>11</v>
      </c>
      <c r="B317" s="125">
        <v>208</v>
      </c>
      <c r="C317" s="125" t="s">
        <v>30</v>
      </c>
      <c r="D317" s="27"/>
      <c r="E317" s="6"/>
      <c r="F317" s="6"/>
      <c r="G317" s="6"/>
      <c r="H317" s="6"/>
      <c r="I317" s="6"/>
      <c r="J317" s="5">
        <v>60.65</v>
      </c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5">
        <f t="shared" si="89"/>
        <v>60.65</v>
      </c>
      <c r="AA317" s="41">
        <f t="shared" si="85"/>
        <v>1.5969561725713233E-2</v>
      </c>
      <c r="AB317" s="44">
        <f t="shared" si="86"/>
        <v>19.201481627763087</v>
      </c>
    </row>
    <row r="318" spans="1:28" ht="16.5" customHeight="1" x14ac:dyDescent="0.15">
      <c r="A318" s="174" t="s">
        <v>11</v>
      </c>
      <c r="B318" s="125">
        <v>209</v>
      </c>
      <c r="C318" s="125" t="s">
        <v>30</v>
      </c>
      <c r="D318" s="27"/>
      <c r="E318" s="6"/>
      <c r="F318" s="6"/>
      <c r="G318" s="6"/>
      <c r="H318" s="6"/>
      <c r="I318" s="6"/>
      <c r="J318" s="5">
        <v>40.65</v>
      </c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5">
        <f t="shared" si="89"/>
        <v>40.65</v>
      </c>
      <c r="AA318" s="41">
        <f t="shared" si="85"/>
        <v>1.0703424305857263E-2</v>
      </c>
      <c r="AB318" s="44">
        <f t="shared" si="86"/>
        <v>12.869583316876662</v>
      </c>
    </row>
    <row r="319" spans="1:28" ht="16.5" customHeight="1" x14ac:dyDescent="0.15">
      <c r="A319" s="174" t="s">
        <v>11</v>
      </c>
      <c r="B319" s="125">
        <v>210</v>
      </c>
      <c r="C319" s="125" t="s">
        <v>746</v>
      </c>
      <c r="D319" s="27"/>
      <c r="E319" s="6"/>
      <c r="F319" s="6"/>
      <c r="G319" s="6"/>
      <c r="H319" s="6"/>
      <c r="I319" s="6"/>
      <c r="J319" s="5">
        <v>19.670000000000002</v>
      </c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5">
        <f t="shared" si="89"/>
        <v>19.670000000000002</v>
      </c>
      <c r="AA319" s="41">
        <f t="shared" si="85"/>
        <v>5.1792461524283488E-3</v>
      </c>
      <c r="AB319" s="44">
        <f t="shared" si="86"/>
        <v>6.2274219887568005</v>
      </c>
    </row>
    <row r="320" spans="1:28" ht="16.5" customHeight="1" x14ac:dyDescent="0.15">
      <c r="A320" s="174" t="s">
        <v>11</v>
      </c>
      <c r="B320" s="125">
        <v>211</v>
      </c>
      <c r="C320" s="125" t="s">
        <v>899</v>
      </c>
      <c r="D320" s="27"/>
      <c r="E320" s="6"/>
      <c r="F320" s="6"/>
      <c r="G320" s="6"/>
      <c r="H320" s="6"/>
      <c r="I320" s="6"/>
      <c r="J320" s="5">
        <v>9.61</v>
      </c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5">
        <f t="shared" si="89"/>
        <v>9.61</v>
      </c>
      <c r="AA320" s="41">
        <f t="shared" si="85"/>
        <v>2.5303790302407944E-3</v>
      </c>
      <c r="AB320" s="44">
        <f t="shared" si="86"/>
        <v>3.0424771383809279</v>
      </c>
    </row>
    <row r="321" spans="1:28" ht="16.5" customHeight="1" x14ac:dyDescent="0.15">
      <c r="A321" s="174" t="s">
        <v>11</v>
      </c>
      <c r="B321" s="125" t="s">
        <v>35</v>
      </c>
      <c r="C321" s="125" t="s">
        <v>900</v>
      </c>
      <c r="D321" s="27"/>
      <c r="E321" s="6"/>
      <c r="F321" s="6"/>
      <c r="G321" s="6"/>
      <c r="H321" s="6"/>
      <c r="I321" s="6"/>
      <c r="J321" s="5">
        <v>10.06</v>
      </c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5">
        <f t="shared" si="89"/>
        <v>10.06</v>
      </c>
      <c r="AA321" s="41">
        <f t="shared" si="85"/>
        <v>2.648867122187554E-3</v>
      </c>
      <c r="AB321" s="44">
        <f t="shared" si="86"/>
        <v>3.1849448503758726</v>
      </c>
    </row>
    <row r="322" spans="1:28" ht="16.5" customHeight="1" x14ac:dyDescent="0.15">
      <c r="A322" s="174" t="s">
        <v>11</v>
      </c>
      <c r="B322" s="125">
        <v>212</v>
      </c>
      <c r="C322" s="125" t="s">
        <v>747</v>
      </c>
      <c r="D322" s="27"/>
      <c r="E322" s="6"/>
      <c r="F322" s="6"/>
      <c r="G322" s="6"/>
      <c r="H322" s="6"/>
      <c r="I322" s="6"/>
      <c r="J322" s="5">
        <v>40.65</v>
      </c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5">
        <f t="shared" si="89"/>
        <v>40.65</v>
      </c>
      <c r="AA322" s="41">
        <f t="shared" si="85"/>
        <v>1.0703424305857263E-2</v>
      </c>
      <c r="AB322" s="44">
        <f t="shared" si="86"/>
        <v>12.869583316876662</v>
      </c>
    </row>
    <row r="323" spans="1:28" ht="16.5" customHeight="1" x14ac:dyDescent="0.15">
      <c r="A323" s="174" t="s">
        <v>11</v>
      </c>
      <c r="B323" s="125">
        <v>213</v>
      </c>
      <c r="C323" s="125" t="s">
        <v>748</v>
      </c>
      <c r="D323" s="27"/>
      <c r="E323" s="6"/>
      <c r="F323" s="6"/>
      <c r="G323" s="6"/>
      <c r="H323" s="6"/>
      <c r="I323" s="6"/>
      <c r="J323" s="5">
        <v>43</v>
      </c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5">
        <f t="shared" si="89"/>
        <v>43</v>
      </c>
      <c r="AA323" s="41">
        <f t="shared" si="85"/>
        <v>1.132219545269034E-2</v>
      </c>
      <c r="AB323" s="44">
        <f t="shared" si="86"/>
        <v>13.613581368405818</v>
      </c>
    </row>
    <row r="324" spans="1:28" ht="16.5" customHeight="1" x14ac:dyDescent="0.15">
      <c r="A324" s="174" t="s">
        <v>11</v>
      </c>
      <c r="B324" s="125">
        <v>214</v>
      </c>
      <c r="C324" s="125" t="s">
        <v>209</v>
      </c>
      <c r="D324" s="27"/>
      <c r="E324" s="6"/>
      <c r="F324" s="6"/>
      <c r="G324" s="6"/>
      <c r="H324" s="6"/>
      <c r="I324" s="6"/>
      <c r="J324" s="5">
        <v>17.41</v>
      </c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5">
        <f t="shared" si="89"/>
        <v>17.41</v>
      </c>
      <c r="AA324" s="41">
        <f t="shared" si="85"/>
        <v>4.5841726239846236E-3</v>
      </c>
      <c r="AB324" s="44">
        <f t="shared" si="86"/>
        <v>5.5119174796266339</v>
      </c>
    </row>
    <row r="325" spans="1:28" ht="16.5" customHeight="1" x14ac:dyDescent="0.15">
      <c r="A325" s="174" t="s">
        <v>11</v>
      </c>
      <c r="B325" s="125">
        <v>215</v>
      </c>
      <c r="C325" s="125" t="s">
        <v>749</v>
      </c>
      <c r="D325" s="27"/>
      <c r="E325" s="6"/>
      <c r="F325" s="6"/>
      <c r="G325" s="6"/>
      <c r="H325" s="6"/>
      <c r="I325" s="6"/>
      <c r="J325" s="5">
        <v>19.73</v>
      </c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5">
        <f t="shared" si="89"/>
        <v>19.73</v>
      </c>
      <c r="AA325" s="41">
        <f t="shared" si="85"/>
        <v>5.1950445646879164E-3</v>
      </c>
      <c r="AB325" s="44">
        <f t="shared" si="86"/>
        <v>6.2464176836894598</v>
      </c>
    </row>
    <row r="326" spans="1:28" ht="16.5" customHeight="1" x14ac:dyDescent="0.15">
      <c r="A326" s="174" t="s">
        <v>11</v>
      </c>
      <c r="B326" s="125">
        <v>216</v>
      </c>
      <c r="C326" s="125" t="s">
        <v>749</v>
      </c>
      <c r="D326" s="27"/>
      <c r="E326" s="6"/>
      <c r="F326" s="6"/>
      <c r="G326" s="6"/>
      <c r="H326" s="6"/>
      <c r="I326" s="6"/>
      <c r="J326" s="5">
        <v>19.73</v>
      </c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5">
        <f t="shared" si="89"/>
        <v>19.73</v>
      </c>
      <c r="AA326" s="41">
        <f t="shared" si="85"/>
        <v>5.1950445646879164E-3</v>
      </c>
      <c r="AB326" s="44">
        <f t="shared" si="86"/>
        <v>6.2464176836894598</v>
      </c>
    </row>
    <row r="327" spans="1:28" ht="16.5" customHeight="1" x14ac:dyDescent="0.15">
      <c r="A327" s="174" t="s">
        <v>11</v>
      </c>
      <c r="B327" s="125">
        <v>217</v>
      </c>
      <c r="C327" s="125" t="s">
        <v>210</v>
      </c>
      <c r="D327" s="27"/>
      <c r="E327" s="6"/>
      <c r="F327" s="6"/>
      <c r="G327" s="6"/>
      <c r="H327" s="6"/>
      <c r="I327" s="6"/>
      <c r="J327" s="5">
        <v>19.73</v>
      </c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5">
        <f t="shared" si="89"/>
        <v>19.73</v>
      </c>
      <c r="AA327" s="41">
        <f t="shared" si="85"/>
        <v>5.1950445646879164E-3</v>
      </c>
      <c r="AB327" s="44">
        <f t="shared" si="86"/>
        <v>6.2464176836894598</v>
      </c>
    </row>
    <row r="328" spans="1:28" ht="16.5" customHeight="1" x14ac:dyDescent="0.15">
      <c r="A328" s="174" t="s">
        <v>11</v>
      </c>
      <c r="B328" s="125">
        <v>218</v>
      </c>
      <c r="C328" s="125" t="s">
        <v>211</v>
      </c>
      <c r="D328" s="27"/>
      <c r="E328" s="6"/>
      <c r="F328" s="6"/>
      <c r="G328" s="6"/>
      <c r="H328" s="6"/>
      <c r="I328" s="6"/>
      <c r="J328" s="5">
        <v>19.73</v>
      </c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5">
        <f t="shared" si="89"/>
        <v>19.73</v>
      </c>
      <c r="AA328" s="41">
        <f t="shared" si="85"/>
        <v>5.1950445646879164E-3</v>
      </c>
      <c r="AB328" s="44">
        <f t="shared" si="86"/>
        <v>6.2464176836894598</v>
      </c>
    </row>
    <row r="329" spans="1:28" ht="16.5" customHeight="1" x14ac:dyDescent="0.15">
      <c r="A329" s="174" t="s">
        <v>11</v>
      </c>
      <c r="B329" s="125">
        <v>219</v>
      </c>
      <c r="C329" s="125" t="s">
        <v>750</v>
      </c>
      <c r="D329" s="27"/>
      <c r="E329" s="6"/>
      <c r="F329" s="6"/>
      <c r="G329" s="6"/>
      <c r="H329" s="6"/>
      <c r="I329" s="6"/>
      <c r="J329" s="5">
        <v>22.05</v>
      </c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5">
        <f t="shared" si="89"/>
        <v>22.05</v>
      </c>
      <c r="AA329" s="41">
        <f t="shared" si="85"/>
        <v>5.8059165053912093E-3</v>
      </c>
      <c r="AB329" s="44">
        <f t="shared" si="86"/>
        <v>6.9809178877522857</v>
      </c>
    </row>
    <row r="330" spans="1:28" ht="16.5" customHeight="1" x14ac:dyDescent="0.15">
      <c r="A330" s="174" t="s">
        <v>11</v>
      </c>
      <c r="B330" s="125">
        <v>220</v>
      </c>
      <c r="C330" s="125" t="s">
        <v>212</v>
      </c>
      <c r="D330" s="27"/>
      <c r="E330" s="6"/>
      <c r="F330" s="6"/>
      <c r="G330" s="6"/>
      <c r="H330" s="6"/>
      <c r="I330" s="6"/>
      <c r="J330" s="5">
        <v>41.86</v>
      </c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5">
        <f t="shared" si="89"/>
        <v>41.86</v>
      </c>
      <c r="AA330" s="41">
        <f t="shared" si="85"/>
        <v>1.102202561975855E-2</v>
      </c>
      <c r="AB330" s="44">
        <f t="shared" si="86"/>
        <v>13.252663164685291</v>
      </c>
    </row>
    <row r="331" spans="1:28" ht="16.5" customHeight="1" x14ac:dyDescent="0.15">
      <c r="A331" s="174" t="s">
        <v>11</v>
      </c>
      <c r="B331" s="125">
        <v>221</v>
      </c>
      <c r="C331" s="125" t="s">
        <v>213</v>
      </c>
      <c r="D331" s="27"/>
      <c r="E331" s="6"/>
      <c r="F331" s="6"/>
      <c r="G331" s="6"/>
      <c r="H331" s="6"/>
      <c r="I331" s="6"/>
      <c r="J331" s="5">
        <v>41.86</v>
      </c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5">
        <f t="shared" si="89"/>
        <v>41.86</v>
      </c>
      <c r="AA331" s="41">
        <f t="shared" ref="AA331:AA361" si="91">Z331/$Z$390</f>
        <v>1.102202561975855E-2</v>
      </c>
      <c r="AB331" s="44">
        <f t="shared" ref="AB331:AB361" si="92">AA331*$Z$391</f>
        <v>13.252663164685291</v>
      </c>
    </row>
    <row r="332" spans="1:28" ht="16.5" customHeight="1" x14ac:dyDescent="0.15">
      <c r="A332" s="174" t="s">
        <v>11</v>
      </c>
      <c r="B332" s="125">
        <v>222</v>
      </c>
      <c r="C332" s="125" t="s">
        <v>751</v>
      </c>
      <c r="D332" s="27"/>
      <c r="E332" s="6"/>
      <c r="F332" s="6"/>
      <c r="G332" s="6"/>
      <c r="H332" s="6"/>
      <c r="I332" s="6"/>
      <c r="J332" s="5">
        <v>20.93</v>
      </c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5">
        <f t="shared" si="89"/>
        <v>20.93</v>
      </c>
      <c r="AA332" s="41">
        <f t="shared" si="91"/>
        <v>5.5110128098792748E-3</v>
      </c>
      <c r="AB332" s="44">
        <f t="shared" si="92"/>
        <v>6.6263315823426456</v>
      </c>
    </row>
    <row r="333" spans="1:28" ht="16.5" customHeight="1" x14ac:dyDescent="0.15">
      <c r="A333" s="174" t="s">
        <v>11</v>
      </c>
      <c r="B333" s="125">
        <v>223</v>
      </c>
      <c r="C333" s="125" t="s">
        <v>751</v>
      </c>
      <c r="D333" s="27"/>
      <c r="E333" s="6"/>
      <c r="F333" s="6"/>
      <c r="G333" s="6"/>
      <c r="H333" s="6"/>
      <c r="I333" s="6"/>
      <c r="J333" s="5">
        <v>20.93</v>
      </c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5">
        <f t="shared" si="89"/>
        <v>20.93</v>
      </c>
      <c r="AA333" s="41">
        <f t="shared" si="91"/>
        <v>5.5110128098792748E-3</v>
      </c>
      <c r="AB333" s="44">
        <f t="shared" si="92"/>
        <v>6.6263315823426456</v>
      </c>
    </row>
    <row r="334" spans="1:28" ht="16.5" customHeight="1" x14ac:dyDescent="0.15">
      <c r="A334" s="174" t="s">
        <v>11</v>
      </c>
      <c r="B334" s="125">
        <v>224</v>
      </c>
      <c r="C334" s="125" t="s">
        <v>214</v>
      </c>
      <c r="D334" s="27"/>
      <c r="E334" s="6"/>
      <c r="F334" s="6"/>
      <c r="G334" s="6"/>
      <c r="H334" s="6"/>
      <c r="I334" s="6"/>
      <c r="J334" s="5">
        <v>20.93</v>
      </c>
      <c r="K334" s="5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5">
        <f t="shared" si="89"/>
        <v>20.93</v>
      </c>
      <c r="AA334" s="41">
        <f t="shared" si="91"/>
        <v>5.5110128098792748E-3</v>
      </c>
      <c r="AB334" s="44">
        <f t="shared" si="92"/>
        <v>6.6263315823426456</v>
      </c>
    </row>
    <row r="335" spans="1:28" ht="16.5" customHeight="1" x14ac:dyDescent="0.15">
      <c r="A335" s="174" t="s">
        <v>11</v>
      </c>
      <c r="B335" s="125">
        <v>225</v>
      </c>
      <c r="C335" s="125" t="s">
        <v>214</v>
      </c>
      <c r="D335" s="27"/>
      <c r="E335" s="6"/>
      <c r="F335" s="6"/>
      <c r="G335" s="6"/>
      <c r="H335" s="6"/>
      <c r="I335" s="6"/>
      <c r="J335" s="5">
        <v>20.93</v>
      </c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5">
        <f t="shared" si="89"/>
        <v>20.93</v>
      </c>
      <c r="AA335" s="41">
        <f t="shared" si="91"/>
        <v>5.5110128098792748E-3</v>
      </c>
      <c r="AB335" s="44">
        <f t="shared" si="92"/>
        <v>6.6263315823426456</v>
      </c>
    </row>
    <row r="336" spans="1:28" ht="16.5" customHeight="1" x14ac:dyDescent="0.15">
      <c r="A336" s="174" t="s">
        <v>11</v>
      </c>
      <c r="B336" s="125">
        <v>226</v>
      </c>
      <c r="C336" s="125" t="s">
        <v>215</v>
      </c>
      <c r="D336" s="27"/>
      <c r="E336" s="6"/>
      <c r="F336" s="6"/>
      <c r="G336" s="6"/>
      <c r="H336" s="6"/>
      <c r="I336" s="6"/>
      <c r="J336" s="5"/>
      <c r="K336" s="5">
        <v>38.64</v>
      </c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5">
        <f t="shared" si="89"/>
        <v>38.64</v>
      </c>
      <c r="AA336" s="41">
        <f t="shared" si="91"/>
        <v>1.0174177495161738E-2</v>
      </c>
      <c r="AB336" s="44">
        <f t="shared" si="92"/>
        <v>12.233227536632576</v>
      </c>
    </row>
    <row r="337" spans="1:28" s="37" customFormat="1" ht="16.5" customHeight="1" x14ac:dyDescent="0.15">
      <c r="A337" s="174" t="s">
        <v>11</v>
      </c>
      <c r="B337" s="125">
        <v>227</v>
      </c>
      <c r="C337" s="125" t="s">
        <v>54</v>
      </c>
      <c r="D337" s="27"/>
      <c r="E337" s="6"/>
      <c r="F337" s="6"/>
      <c r="G337" s="6"/>
      <c r="H337" s="6"/>
      <c r="I337" s="6"/>
      <c r="J337" s="5"/>
      <c r="K337" s="5"/>
      <c r="L337" s="6"/>
      <c r="M337" s="6"/>
      <c r="N337" s="6">
        <v>4.3899999999999997</v>
      </c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5">
        <f t="shared" si="89"/>
        <v>4.3899999999999997</v>
      </c>
      <c r="AA337" s="41">
        <f t="shared" si="91"/>
        <v>1.1559171636583857E-3</v>
      </c>
      <c r="AB337" s="44">
        <f t="shared" si="92"/>
        <v>1.3898516792395705</v>
      </c>
    </row>
    <row r="338" spans="1:28" s="37" customFormat="1" ht="16.5" customHeight="1" x14ac:dyDescent="0.15">
      <c r="A338" s="174" t="s">
        <v>11</v>
      </c>
      <c r="B338" s="125">
        <v>228</v>
      </c>
      <c r="C338" s="125" t="s">
        <v>661</v>
      </c>
      <c r="D338" s="27"/>
      <c r="E338" s="6"/>
      <c r="F338" s="6"/>
      <c r="G338" s="6"/>
      <c r="H338" s="6"/>
      <c r="I338" s="6"/>
      <c r="J338" s="5">
        <v>109.46</v>
      </c>
      <c r="K338" s="5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5">
        <f t="shared" si="89"/>
        <v>109.46</v>
      </c>
      <c r="AA338" s="41">
        <f t="shared" si="91"/>
        <v>2.8821570098871731E-2</v>
      </c>
      <c r="AB338" s="44">
        <f t="shared" si="92"/>
        <v>34.654479455481408</v>
      </c>
    </row>
    <row r="339" spans="1:28" s="37" customFormat="1" ht="16.5" customHeight="1" x14ac:dyDescent="0.15">
      <c r="A339" s="174" t="s">
        <v>11</v>
      </c>
      <c r="B339" s="125">
        <v>229</v>
      </c>
      <c r="C339" s="125" t="s">
        <v>752</v>
      </c>
      <c r="D339" s="27"/>
      <c r="E339" s="6"/>
      <c r="F339" s="6"/>
      <c r="G339" s="6"/>
      <c r="H339" s="6"/>
      <c r="I339" s="6"/>
      <c r="J339" s="5">
        <v>55.99</v>
      </c>
      <c r="K339" s="5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5">
        <f t="shared" si="89"/>
        <v>55.99</v>
      </c>
      <c r="AA339" s="41">
        <f t="shared" si="91"/>
        <v>1.4742551706886793E-2</v>
      </c>
      <c r="AB339" s="44">
        <f t="shared" si="92"/>
        <v>17.726149321326552</v>
      </c>
    </row>
    <row r="340" spans="1:28" ht="16.5" customHeight="1" x14ac:dyDescent="0.15">
      <c r="A340" s="174" t="s">
        <v>11</v>
      </c>
      <c r="B340" s="137" t="s">
        <v>276</v>
      </c>
      <c r="C340" s="31"/>
      <c r="D340" s="98"/>
      <c r="E340" s="8">
        <f t="shared" ref="E340:Z340" si="93">SUM(E310:E339)</f>
        <v>0</v>
      </c>
      <c r="F340" s="8">
        <f t="shared" si="93"/>
        <v>0</v>
      </c>
      <c r="G340" s="8">
        <f t="shared" si="93"/>
        <v>0</v>
      </c>
      <c r="H340" s="8">
        <f t="shared" si="93"/>
        <v>0</v>
      </c>
      <c r="I340" s="8">
        <f t="shared" si="93"/>
        <v>0</v>
      </c>
      <c r="J340" s="8">
        <f t="shared" si="93"/>
        <v>924.41999999999985</v>
      </c>
      <c r="K340" s="8">
        <f t="shared" si="93"/>
        <v>194.62</v>
      </c>
      <c r="L340" s="8">
        <f t="shared" si="93"/>
        <v>0</v>
      </c>
      <c r="M340" s="8">
        <f t="shared" si="93"/>
        <v>0</v>
      </c>
      <c r="N340" s="8">
        <f t="shared" si="93"/>
        <v>4.3899999999999997</v>
      </c>
      <c r="O340" s="8">
        <f t="shared" si="93"/>
        <v>0</v>
      </c>
      <c r="P340" s="8">
        <f t="shared" si="93"/>
        <v>0</v>
      </c>
      <c r="Q340" s="8">
        <f t="shared" si="93"/>
        <v>0</v>
      </c>
      <c r="R340" s="8">
        <f t="shared" si="93"/>
        <v>0</v>
      </c>
      <c r="S340" s="8">
        <f t="shared" si="93"/>
        <v>0</v>
      </c>
      <c r="T340" s="8">
        <f t="shared" si="93"/>
        <v>0</v>
      </c>
      <c r="U340" s="8">
        <f t="shared" si="93"/>
        <v>0</v>
      </c>
      <c r="V340" s="8">
        <f t="shared" si="93"/>
        <v>0</v>
      </c>
      <c r="W340" s="8">
        <f t="shared" si="93"/>
        <v>0</v>
      </c>
      <c r="X340" s="8">
        <f t="shared" si="93"/>
        <v>0</v>
      </c>
      <c r="Y340" s="8">
        <f t="shared" si="93"/>
        <v>0</v>
      </c>
      <c r="Z340" s="8">
        <f t="shared" si="93"/>
        <v>1123.4299999999996</v>
      </c>
      <c r="AA340" s="42">
        <f t="shared" si="91"/>
        <v>0.29580683807943964</v>
      </c>
      <c r="AB340" s="45">
        <f t="shared" si="92"/>
        <v>355.6722259699568</v>
      </c>
    </row>
    <row r="341" spans="1:28" ht="16.5" customHeight="1" x14ac:dyDescent="0.15">
      <c r="A341" s="174" t="s">
        <v>11</v>
      </c>
      <c r="B341" s="137" t="s">
        <v>857</v>
      </c>
      <c r="C341" s="31"/>
      <c r="D341" s="98"/>
      <c r="E341" s="8"/>
      <c r="F341" s="8"/>
      <c r="G341" s="8"/>
      <c r="H341" s="8"/>
      <c r="I341" s="8"/>
      <c r="J341" s="7"/>
      <c r="K341" s="7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>
        <v>466.11</v>
      </c>
      <c r="Z341" s="7">
        <f>SUM(Y342)</f>
        <v>466.11</v>
      </c>
      <c r="AA341" s="42">
        <f t="shared" si="91"/>
        <v>0.12272996563845336</v>
      </c>
      <c r="AB341" s="45">
        <f t="shared" si="92"/>
        <v>147.5680560843636</v>
      </c>
    </row>
    <row r="342" spans="1:28" ht="16.5" customHeight="1" x14ac:dyDescent="0.15">
      <c r="A342" s="174" t="s">
        <v>11</v>
      </c>
      <c r="B342" s="137" t="s">
        <v>858</v>
      </c>
      <c r="C342" s="31"/>
      <c r="D342" s="98"/>
      <c r="E342" s="8">
        <f>SUM(E340:E341)</f>
        <v>0</v>
      </c>
      <c r="F342" s="8">
        <f t="shared" ref="F342:Y342" si="94">SUM(F340:F341)</f>
        <v>0</v>
      </c>
      <c r="G342" s="8">
        <f t="shared" si="94"/>
        <v>0</v>
      </c>
      <c r="H342" s="8">
        <f t="shared" si="94"/>
        <v>0</v>
      </c>
      <c r="I342" s="8">
        <f t="shared" si="94"/>
        <v>0</v>
      </c>
      <c r="J342" s="8">
        <f t="shared" si="94"/>
        <v>924.41999999999985</v>
      </c>
      <c r="K342" s="8">
        <f t="shared" si="94"/>
        <v>194.62</v>
      </c>
      <c r="L342" s="8">
        <f t="shared" si="94"/>
        <v>0</v>
      </c>
      <c r="M342" s="8">
        <f t="shared" si="94"/>
        <v>0</v>
      </c>
      <c r="N342" s="8">
        <f t="shared" si="94"/>
        <v>4.3899999999999997</v>
      </c>
      <c r="O342" s="8">
        <f t="shared" si="94"/>
        <v>0</v>
      </c>
      <c r="P342" s="8">
        <f t="shared" si="94"/>
        <v>0</v>
      </c>
      <c r="Q342" s="8">
        <f t="shared" si="94"/>
        <v>0</v>
      </c>
      <c r="R342" s="8">
        <f t="shared" si="94"/>
        <v>0</v>
      </c>
      <c r="S342" s="8">
        <f t="shared" si="94"/>
        <v>0</v>
      </c>
      <c r="T342" s="8">
        <f t="shared" si="94"/>
        <v>0</v>
      </c>
      <c r="U342" s="8">
        <f t="shared" si="94"/>
        <v>0</v>
      </c>
      <c r="V342" s="8">
        <f t="shared" si="94"/>
        <v>0</v>
      </c>
      <c r="W342" s="8">
        <f t="shared" si="94"/>
        <v>0</v>
      </c>
      <c r="X342" s="8">
        <f t="shared" si="94"/>
        <v>0</v>
      </c>
      <c r="Y342" s="8">
        <f t="shared" si="94"/>
        <v>466.11</v>
      </c>
      <c r="Z342" s="7">
        <f>SUM(Z340:Z341)</f>
        <v>1589.5399999999995</v>
      </c>
      <c r="AA342" s="42">
        <f t="shared" si="91"/>
        <v>0.41853680371789292</v>
      </c>
      <c r="AB342" s="45">
        <f t="shared" si="92"/>
        <v>503.24028205432035</v>
      </c>
    </row>
    <row r="343" spans="1:28" ht="16.5" customHeight="1" x14ac:dyDescent="0.15">
      <c r="A343" s="174" t="s">
        <v>11</v>
      </c>
      <c r="B343" s="125">
        <v>301</v>
      </c>
      <c r="C343" s="125" t="s">
        <v>216</v>
      </c>
      <c r="D343" s="27" t="s">
        <v>757</v>
      </c>
      <c r="E343" s="6"/>
      <c r="F343" s="6"/>
      <c r="G343" s="6"/>
      <c r="H343" s="6"/>
      <c r="I343" s="6"/>
      <c r="J343" s="5">
        <v>34.94</v>
      </c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5">
        <f t="shared" ref="Z343:Z386" si="95">SUM(E343:X343)</f>
        <v>34.94</v>
      </c>
      <c r="AA343" s="41">
        <f t="shared" si="91"/>
        <v>9.1999420724883825E-3</v>
      </c>
      <c r="AB343" s="44">
        <f t="shared" si="92"/>
        <v>11.061826349118586</v>
      </c>
    </row>
    <row r="344" spans="1:28" ht="16.5" customHeight="1" x14ac:dyDescent="0.15">
      <c r="A344" s="174" t="s">
        <v>11</v>
      </c>
      <c r="B344" s="125">
        <v>302</v>
      </c>
      <c r="C344" s="125" t="s">
        <v>217</v>
      </c>
      <c r="D344" s="27"/>
      <c r="E344" s="6"/>
      <c r="F344" s="6"/>
      <c r="G344" s="6"/>
      <c r="H344" s="6"/>
      <c r="I344" s="6"/>
      <c r="J344" s="5">
        <v>19.059999999999999</v>
      </c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5">
        <f t="shared" si="95"/>
        <v>19.059999999999999</v>
      </c>
      <c r="AA344" s="41">
        <f t="shared" si="91"/>
        <v>5.0186289611227411E-3</v>
      </c>
      <c r="AB344" s="44">
        <f t="shared" si="92"/>
        <v>6.0342990902747644</v>
      </c>
    </row>
    <row r="345" spans="1:28" ht="16.5" customHeight="1" x14ac:dyDescent="0.15">
      <c r="A345" s="174" t="s">
        <v>11</v>
      </c>
      <c r="B345" s="125">
        <v>303</v>
      </c>
      <c r="C345" s="125" t="s">
        <v>753</v>
      </c>
      <c r="D345" s="27"/>
      <c r="E345" s="6"/>
      <c r="F345" s="6"/>
      <c r="G345" s="6"/>
      <c r="H345" s="6"/>
      <c r="I345" s="6"/>
      <c r="J345" s="5">
        <v>19.059999999999999</v>
      </c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5">
        <f t="shared" si="95"/>
        <v>19.059999999999999</v>
      </c>
      <c r="AA345" s="41">
        <f t="shared" si="91"/>
        <v>5.0186289611227411E-3</v>
      </c>
      <c r="AB345" s="44">
        <f t="shared" si="92"/>
        <v>6.0342990902747644</v>
      </c>
    </row>
    <row r="346" spans="1:28" ht="16.5" customHeight="1" x14ac:dyDescent="0.15">
      <c r="A346" s="174" t="s">
        <v>11</v>
      </c>
      <c r="B346" s="125">
        <v>304</v>
      </c>
      <c r="C346" s="125" t="s">
        <v>218</v>
      </c>
      <c r="D346" s="27"/>
      <c r="E346" s="6"/>
      <c r="F346" s="6"/>
      <c r="G346" s="6"/>
      <c r="H346" s="6"/>
      <c r="I346" s="6"/>
      <c r="J346" s="5">
        <v>19.059999999999999</v>
      </c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5">
        <f t="shared" si="95"/>
        <v>19.059999999999999</v>
      </c>
      <c r="AA346" s="41">
        <f t="shared" si="91"/>
        <v>5.0186289611227411E-3</v>
      </c>
      <c r="AB346" s="44">
        <f t="shared" si="92"/>
        <v>6.0342990902747644</v>
      </c>
    </row>
    <row r="347" spans="1:28" ht="16.5" customHeight="1" x14ac:dyDescent="0.15">
      <c r="A347" s="174" t="s">
        <v>11</v>
      </c>
      <c r="B347" s="125">
        <v>305</v>
      </c>
      <c r="C347" s="125" t="s">
        <v>754</v>
      </c>
      <c r="D347" s="27"/>
      <c r="E347" s="6"/>
      <c r="F347" s="6"/>
      <c r="G347" s="6"/>
      <c r="H347" s="6"/>
      <c r="I347" s="6"/>
      <c r="J347" s="5">
        <v>19.059999999999999</v>
      </c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5">
        <f t="shared" si="95"/>
        <v>19.059999999999999</v>
      </c>
      <c r="AA347" s="41">
        <f t="shared" si="91"/>
        <v>5.0186289611227411E-3</v>
      </c>
      <c r="AB347" s="44">
        <f t="shared" si="92"/>
        <v>6.0342990902747644</v>
      </c>
    </row>
    <row r="348" spans="1:28" ht="16.5" customHeight="1" x14ac:dyDescent="0.15">
      <c r="A348" s="174" t="s">
        <v>11</v>
      </c>
      <c r="B348" s="125">
        <v>306</v>
      </c>
      <c r="C348" s="125" t="s">
        <v>219</v>
      </c>
      <c r="D348" s="27"/>
      <c r="E348" s="6"/>
      <c r="F348" s="6"/>
      <c r="G348" s="6"/>
      <c r="H348" s="6"/>
      <c r="I348" s="6"/>
      <c r="J348" s="5">
        <v>20.25</v>
      </c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5">
        <f t="shared" si="95"/>
        <v>20.25</v>
      </c>
      <c r="AA348" s="41">
        <f t="shared" si="91"/>
        <v>5.3319641376041718E-3</v>
      </c>
      <c r="AB348" s="44">
        <f t="shared" si="92"/>
        <v>6.411047039772507</v>
      </c>
    </row>
    <row r="349" spans="1:28" ht="16.5" customHeight="1" x14ac:dyDescent="0.15">
      <c r="A349" s="174" t="s">
        <v>11</v>
      </c>
      <c r="B349" s="125">
        <v>307</v>
      </c>
      <c r="C349" s="125" t="s">
        <v>220</v>
      </c>
      <c r="D349" s="27"/>
      <c r="E349" s="6"/>
      <c r="F349" s="6"/>
      <c r="G349" s="6"/>
      <c r="H349" s="6"/>
      <c r="I349" s="6"/>
      <c r="J349" s="5">
        <v>28.58</v>
      </c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5">
        <f t="shared" si="95"/>
        <v>28.58</v>
      </c>
      <c r="AA349" s="41">
        <f t="shared" si="91"/>
        <v>7.5253103729741831E-3</v>
      </c>
      <c r="AB349" s="44">
        <f t="shared" si="92"/>
        <v>9.0482826862567034</v>
      </c>
    </row>
    <row r="350" spans="1:28" ht="16.5" customHeight="1" x14ac:dyDescent="0.15">
      <c r="A350" s="174" t="s">
        <v>11</v>
      </c>
      <c r="B350" s="125">
        <v>308</v>
      </c>
      <c r="C350" s="125" t="s">
        <v>221</v>
      </c>
      <c r="D350" s="27"/>
      <c r="E350" s="6"/>
      <c r="F350" s="6"/>
      <c r="G350" s="6"/>
      <c r="H350" s="6"/>
      <c r="I350" s="6"/>
      <c r="J350" s="5">
        <v>27.97</v>
      </c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5">
        <f t="shared" si="95"/>
        <v>27.97</v>
      </c>
      <c r="AA350" s="41">
        <f t="shared" si="91"/>
        <v>7.3646931816685763E-3</v>
      </c>
      <c r="AB350" s="44">
        <f t="shared" si="92"/>
        <v>8.8551597877746673</v>
      </c>
    </row>
    <row r="351" spans="1:28" ht="16.5" customHeight="1" x14ac:dyDescent="0.15">
      <c r="A351" s="174" t="s">
        <v>11</v>
      </c>
      <c r="B351" s="125">
        <v>309</v>
      </c>
      <c r="C351" s="125" t="s">
        <v>222</v>
      </c>
      <c r="D351" s="27"/>
      <c r="E351" s="6"/>
      <c r="F351" s="6"/>
      <c r="G351" s="6"/>
      <c r="H351" s="6"/>
      <c r="I351" s="6"/>
      <c r="J351" s="5">
        <v>39.39</v>
      </c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5">
        <f t="shared" si="95"/>
        <v>39.39</v>
      </c>
      <c r="AA351" s="41">
        <f t="shared" si="91"/>
        <v>1.0371657648406337E-2</v>
      </c>
      <c r="AB351" s="44">
        <f t="shared" si="92"/>
        <v>12.470673723290817</v>
      </c>
    </row>
    <row r="352" spans="1:28" ht="16.5" customHeight="1" x14ac:dyDescent="0.15">
      <c r="A352" s="174" t="s">
        <v>11</v>
      </c>
      <c r="B352" s="125" t="s">
        <v>36</v>
      </c>
      <c r="C352" s="125" t="s">
        <v>755</v>
      </c>
      <c r="D352" s="27"/>
      <c r="E352" s="6"/>
      <c r="F352" s="6"/>
      <c r="G352" s="6"/>
      <c r="H352" s="6"/>
      <c r="I352" s="6"/>
      <c r="J352" s="5"/>
      <c r="K352" s="6">
        <v>19.059999999999999</v>
      </c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5">
        <f t="shared" si="95"/>
        <v>19.059999999999999</v>
      </c>
      <c r="AA352" s="41">
        <f t="shared" si="91"/>
        <v>5.0186289611227411E-3</v>
      </c>
      <c r="AB352" s="44">
        <f t="shared" si="92"/>
        <v>6.0342990902747644</v>
      </c>
    </row>
    <row r="353" spans="1:28" s="37" customFormat="1" ht="16.5" customHeight="1" x14ac:dyDescent="0.15">
      <c r="A353" s="174" t="s">
        <v>11</v>
      </c>
      <c r="B353" s="125" t="s">
        <v>37</v>
      </c>
      <c r="C353" s="125" t="s">
        <v>756</v>
      </c>
      <c r="D353" s="27"/>
      <c r="E353" s="6"/>
      <c r="F353" s="6"/>
      <c r="G353" s="6"/>
      <c r="H353" s="6"/>
      <c r="I353" s="5"/>
      <c r="J353" s="5">
        <v>97.53</v>
      </c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5">
        <f t="shared" si="95"/>
        <v>97.53</v>
      </c>
      <c r="AA353" s="41">
        <f t="shared" si="91"/>
        <v>2.5680319127927648E-2</v>
      </c>
      <c r="AB353" s="44">
        <f t="shared" si="92"/>
        <v>30.877502113037661</v>
      </c>
    </row>
    <row r="354" spans="1:28" ht="16.5" customHeight="1" x14ac:dyDescent="0.15">
      <c r="A354" s="174" t="s">
        <v>11</v>
      </c>
      <c r="B354" s="24">
        <v>310311</v>
      </c>
      <c r="C354" s="125" t="s">
        <v>223</v>
      </c>
      <c r="D354" s="27"/>
      <c r="E354" s="6"/>
      <c r="F354" s="6"/>
      <c r="G354" s="6"/>
      <c r="H354" s="6"/>
      <c r="I354" s="6"/>
      <c r="J354" s="5">
        <v>46.18</v>
      </c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5">
        <f t="shared" si="95"/>
        <v>46.18</v>
      </c>
      <c r="AA354" s="41">
        <f t="shared" si="91"/>
        <v>1.2159511302447438E-2</v>
      </c>
      <c r="AB354" s="44">
        <f t="shared" si="92"/>
        <v>14.620353199836758</v>
      </c>
    </row>
    <row r="355" spans="1:28" ht="16.5" customHeight="1" x14ac:dyDescent="0.15">
      <c r="A355" s="174" t="s">
        <v>11</v>
      </c>
      <c r="B355" s="125">
        <v>312</v>
      </c>
      <c r="C355" s="125" t="s">
        <v>224</v>
      </c>
      <c r="D355" s="27"/>
      <c r="E355" s="6"/>
      <c r="F355" s="6"/>
      <c r="G355" s="6"/>
      <c r="H355" s="6"/>
      <c r="I355" s="6"/>
      <c r="J355" s="5">
        <v>20.65</v>
      </c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5">
        <f t="shared" si="95"/>
        <v>20.65</v>
      </c>
      <c r="AA355" s="41">
        <f t="shared" si="91"/>
        <v>5.4372868860012909E-3</v>
      </c>
      <c r="AB355" s="44">
        <f t="shared" si="92"/>
        <v>6.5376850059902356</v>
      </c>
    </row>
    <row r="356" spans="1:28" ht="16.5" customHeight="1" x14ac:dyDescent="0.15">
      <c r="A356" s="174" t="s">
        <v>11</v>
      </c>
      <c r="B356" s="125">
        <v>313</v>
      </c>
      <c r="C356" s="125" t="s">
        <v>225</v>
      </c>
      <c r="D356" s="27"/>
      <c r="E356" s="6"/>
      <c r="F356" s="6"/>
      <c r="G356" s="6"/>
      <c r="H356" s="6"/>
      <c r="I356" s="6"/>
      <c r="J356" s="5">
        <v>40</v>
      </c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5">
        <f t="shared" si="95"/>
        <v>40</v>
      </c>
      <c r="AA356" s="41">
        <f t="shared" si="91"/>
        <v>1.0532274839711944E-2</v>
      </c>
      <c r="AB356" s="44">
        <f t="shared" si="92"/>
        <v>12.663796621772853</v>
      </c>
    </row>
    <row r="357" spans="1:28" ht="16.5" customHeight="1" x14ac:dyDescent="0.15">
      <c r="A357" s="174" t="s">
        <v>11</v>
      </c>
      <c r="B357" s="125">
        <v>314</v>
      </c>
      <c r="C357" s="125" t="s">
        <v>758</v>
      </c>
      <c r="D357" s="27"/>
      <c r="E357" s="6"/>
      <c r="F357" s="6"/>
      <c r="G357" s="6"/>
      <c r="H357" s="6"/>
      <c r="I357" s="6"/>
      <c r="J357" s="5">
        <v>20.98</v>
      </c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5">
        <f t="shared" si="95"/>
        <v>20.98</v>
      </c>
      <c r="AA357" s="41">
        <f t="shared" si="91"/>
        <v>5.5241781534289148E-3</v>
      </c>
      <c r="AB357" s="44">
        <f t="shared" si="92"/>
        <v>6.6421613281198617</v>
      </c>
    </row>
    <row r="358" spans="1:28" ht="16.5" customHeight="1" x14ac:dyDescent="0.15">
      <c r="A358" s="174" t="s">
        <v>11</v>
      </c>
      <c r="B358" s="125">
        <v>315</v>
      </c>
      <c r="C358" s="125" t="s">
        <v>903</v>
      </c>
      <c r="D358" s="27"/>
      <c r="E358" s="6"/>
      <c r="F358" s="6"/>
      <c r="G358" s="6"/>
      <c r="H358" s="6"/>
      <c r="I358" s="6"/>
      <c r="J358" s="5">
        <v>19.670000000000002</v>
      </c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5">
        <f t="shared" si="95"/>
        <v>19.670000000000002</v>
      </c>
      <c r="AA358" s="41">
        <f t="shared" si="91"/>
        <v>5.1792461524283488E-3</v>
      </c>
      <c r="AB358" s="44">
        <f t="shared" si="92"/>
        <v>6.2274219887568005</v>
      </c>
    </row>
    <row r="359" spans="1:28" ht="16.5" customHeight="1" x14ac:dyDescent="0.15">
      <c r="A359" s="174" t="s">
        <v>11</v>
      </c>
      <c r="B359" s="125">
        <v>316</v>
      </c>
      <c r="C359" s="125" t="s">
        <v>759</v>
      </c>
      <c r="D359" s="27"/>
      <c r="E359" s="6"/>
      <c r="F359" s="6"/>
      <c r="G359" s="6"/>
      <c r="H359" s="6"/>
      <c r="I359" s="6"/>
      <c r="J359" s="5">
        <v>19.670000000000002</v>
      </c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5">
        <f t="shared" si="95"/>
        <v>19.670000000000002</v>
      </c>
      <c r="AA359" s="41">
        <f t="shared" si="91"/>
        <v>5.1792461524283488E-3</v>
      </c>
      <c r="AB359" s="44">
        <f t="shared" si="92"/>
        <v>6.2274219887568005</v>
      </c>
    </row>
    <row r="360" spans="1:28" ht="16.5" customHeight="1" x14ac:dyDescent="0.15">
      <c r="A360" s="174" t="s">
        <v>11</v>
      </c>
      <c r="B360" s="125">
        <v>317</v>
      </c>
      <c r="C360" s="125" t="s">
        <v>760</v>
      </c>
      <c r="D360" s="27"/>
      <c r="E360" s="6"/>
      <c r="F360" s="6"/>
      <c r="G360" s="6"/>
      <c r="H360" s="6"/>
      <c r="I360" s="6"/>
      <c r="J360" s="5">
        <v>19.670000000000002</v>
      </c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5">
        <f t="shared" si="95"/>
        <v>19.670000000000002</v>
      </c>
      <c r="AA360" s="41">
        <f t="shared" si="91"/>
        <v>5.1792461524283488E-3</v>
      </c>
      <c r="AB360" s="44">
        <f t="shared" si="92"/>
        <v>6.2274219887568005</v>
      </c>
    </row>
    <row r="361" spans="1:28" ht="16.5" customHeight="1" x14ac:dyDescent="0.15">
      <c r="A361" s="174" t="s">
        <v>11</v>
      </c>
      <c r="B361" s="125">
        <v>318</v>
      </c>
      <c r="C361" s="125" t="s">
        <v>226</v>
      </c>
      <c r="D361" s="27"/>
      <c r="E361" s="6"/>
      <c r="F361" s="6"/>
      <c r="G361" s="6"/>
      <c r="H361" s="6"/>
      <c r="I361" s="6"/>
      <c r="J361" s="5">
        <v>19.670000000000002</v>
      </c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5">
        <f t="shared" si="95"/>
        <v>19.670000000000002</v>
      </c>
      <c r="AA361" s="41">
        <f t="shared" si="91"/>
        <v>5.1792461524283488E-3</v>
      </c>
      <c r="AB361" s="44">
        <f t="shared" si="92"/>
        <v>6.2274219887568005</v>
      </c>
    </row>
    <row r="362" spans="1:28" ht="16.5" customHeight="1" x14ac:dyDescent="0.15">
      <c r="A362" s="174" t="s">
        <v>11</v>
      </c>
      <c r="B362" s="125">
        <v>319</v>
      </c>
      <c r="C362" s="125" t="s">
        <v>761</v>
      </c>
      <c r="D362" s="27"/>
      <c r="E362" s="6"/>
      <c r="F362" s="6"/>
      <c r="G362" s="6"/>
      <c r="H362" s="6"/>
      <c r="I362" s="6"/>
      <c r="J362" s="5">
        <v>20.98</v>
      </c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5">
        <f t="shared" si="95"/>
        <v>20.98</v>
      </c>
      <c r="AA362" s="41">
        <f t="shared" ref="AA362:AA390" si="96">Z362/$Z$390</f>
        <v>5.5241781534289148E-3</v>
      </c>
      <c r="AB362" s="44">
        <f t="shared" ref="AB362:AB390" si="97">AA362*$Z$391</f>
        <v>6.6421613281198617</v>
      </c>
    </row>
    <row r="363" spans="1:28" ht="16.5" customHeight="1" x14ac:dyDescent="0.15">
      <c r="A363" s="174" t="s">
        <v>11</v>
      </c>
      <c r="B363" s="125">
        <v>320</v>
      </c>
      <c r="C363" s="125" t="s">
        <v>227</v>
      </c>
      <c r="D363" s="27"/>
      <c r="E363" s="6"/>
      <c r="F363" s="6"/>
      <c r="G363" s="6"/>
      <c r="H363" s="6"/>
      <c r="I363" s="6"/>
      <c r="J363" s="5">
        <v>21.5</v>
      </c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5">
        <f t="shared" si="95"/>
        <v>21.5</v>
      </c>
      <c r="AA363" s="41">
        <f t="shared" si="96"/>
        <v>5.6610977263451701E-3</v>
      </c>
      <c r="AB363" s="44">
        <f t="shared" si="97"/>
        <v>6.8067906842029089</v>
      </c>
    </row>
    <row r="364" spans="1:28" ht="16.5" customHeight="1" x14ac:dyDescent="0.15">
      <c r="A364" s="174" t="s">
        <v>11</v>
      </c>
      <c r="B364" s="125">
        <v>321</v>
      </c>
      <c r="C364" s="125" t="s">
        <v>762</v>
      </c>
      <c r="D364" s="27"/>
      <c r="E364" s="6"/>
      <c r="F364" s="6"/>
      <c r="G364" s="6"/>
      <c r="H364" s="6"/>
      <c r="I364" s="6"/>
      <c r="J364" s="5">
        <v>21.5</v>
      </c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5">
        <f t="shared" si="95"/>
        <v>21.5</v>
      </c>
      <c r="AA364" s="41">
        <f t="shared" si="96"/>
        <v>5.6610977263451701E-3</v>
      </c>
      <c r="AB364" s="44">
        <f t="shared" si="97"/>
        <v>6.8067906842029089</v>
      </c>
    </row>
    <row r="365" spans="1:28" ht="16.5" customHeight="1" x14ac:dyDescent="0.15">
      <c r="A365" s="174" t="s">
        <v>11</v>
      </c>
      <c r="B365" s="125">
        <v>322</v>
      </c>
      <c r="C365" s="125" t="s">
        <v>763</v>
      </c>
      <c r="D365" s="27"/>
      <c r="E365" s="6"/>
      <c r="F365" s="6"/>
      <c r="G365" s="6"/>
      <c r="H365" s="6"/>
      <c r="I365" s="6"/>
      <c r="J365" s="5">
        <v>17.41</v>
      </c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5">
        <f t="shared" si="95"/>
        <v>17.41</v>
      </c>
      <c r="AA365" s="41">
        <f t="shared" si="96"/>
        <v>4.5841726239846236E-3</v>
      </c>
      <c r="AB365" s="44">
        <f t="shared" si="97"/>
        <v>5.5119174796266339</v>
      </c>
    </row>
    <row r="366" spans="1:28" ht="16.5" customHeight="1" x14ac:dyDescent="0.15">
      <c r="A366" s="174" t="s">
        <v>11</v>
      </c>
      <c r="B366" s="125">
        <v>323</v>
      </c>
      <c r="C366" s="125" t="s">
        <v>228</v>
      </c>
      <c r="D366" s="27"/>
      <c r="E366" s="6"/>
      <c r="F366" s="6"/>
      <c r="G366" s="6"/>
      <c r="H366" s="6"/>
      <c r="I366" s="6"/>
      <c r="J366" s="5">
        <v>19.73</v>
      </c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5">
        <f t="shared" si="95"/>
        <v>19.73</v>
      </c>
      <c r="AA366" s="41">
        <f t="shared" si="96"/>
        <v>5.1950445646879164E-3</v>
      </c>
      <c r="AB366" s="44">
        <f t="shared" si="97"/>
        <v>6.2464176836894598</v>
      </c>
    </row>
    <row r="367" spans="1:28" ht="16.5" customHeight="1" x14ac:dyDescent="0.15">
      <c r="A367" s="174" t="s">
        <v>11</v>
      </c>
      <c r="B367" s="125">
        <v>324</v>
      </c>
      <c r="C367" s="125" t="s">
        <v>229</v>
      </c>
      <c r="D367" s="27"/>
      <c r="E367" s="6"/>
      <c r="F367" s="6"/>
      <c r="G367" s="6"/>
      <c r="H367" s="6"/>
      <c r="I367" s="6"/>
      <c r="J367" s="5">
        <v>19.73</v>
      </c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5">
        <f t="shared" si="95"/>
        <v>19.73</v>
      </c>
      <c r="AA367" s="41">
        <f t="shared" si="96"/>
        <v>5.1950445646879164E-3</v>
      </c>
      <c r="AB367" s="44">
        <f t="shared" si="97"/>
        <v>6.2464176836894598</v>
      </c>
    </row>
    <row r="368" spans="1:28" ht="16.5" customHeight="1" x14ac:dyDescent="0.15">
      <c r="A368" s="174" t="s">
        <v>11</v>
      </c>
      <c r="B368" s="125">
        <v>325</v>
      </c>
      <c r="C368" s="125" t="s">
        <v>230</v>
      </c>
      <c r="D368" s="27"/>
      <c r="E368" s="6"/>
      <c r="F368" s="6"/>
      <c r="G368" s="6"/>
      <c r="H368" s="6"/>
      <c r="I368" s="6"/>
      <c r="J368" s="5">
        <v>19.73</v>
      </c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5">
        <f t="shared" si="95"/>
        <v>19.73</v>
      </c>
      <c r="AA368" s="41">
        <f t="shared" si="96"/>
        <v>5.1950445646879164E-3</v>
      </c>
      <c r="AB368" s="44">
        <f t="shared" si="97"/>
        <v>6.2464176836894598</v>
      </c>
    </row>
    <row r="369" spans="1:28" ht="16.5" customHeight="1" x14ac:dyDescent="0.15">
      <c r="A369" s="174" t="s">
        <v>11</v>
      </c>
      <c r="B369" s="125">
        <v>326</v>
      </c>
      <c r="C369" s="125" t="s">
        <v>231</v>
      </c>
      <c r="D369" s="27"/>
      <c r="E369" s="6"/>
      <c r="F369" s="6"/>
      <c r="G369" s="6"/>
      <c r="H369" s="6"/>
      <c r="I369" s="6"/>
      <c r="J369" s="5">
        <v>19.73</v>
      </c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5">
        <f t="shared" si="95"/>
        <v>19.73</v>
      </c>
      <c r="AA369" s="41">
        <f t="shared" si="96"/>
        <v>5.1950445646879164E-3</v>
      </c>
      <c r="AB369" s="44">
        <f t="shared" si="97"/>
        <v>6.2464176836894598</v>
      </c>
    </row>
    <row r="370" spans="1:28" ht="16.5" customHeight="1" x14ac:dyDescent="0.15">
      <c r="A370" s="174" t="s">
        <v>11</v>
      </c>
      <c r="B370" s="125">
        <v>327</v>
      </c>
      <c r="C370" s="125" t="s">
        <v>232</v>
      </c>
      <c r="D370" s="27"/>
      <c r="E370" s="6"/>
      <c r="F370" s="6"/>
      <c r="G370" s="6"/>
      <c r="H370" s="6"/>
      <c r="I370" s="6"/>
      <c r="J370" s="5">
        <v>22.05</v>
      </c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5">
        <f t="shared" si="95"/>
        <v>22.05</v>
      </c>
      <c r="AA370" s="41">
        <f t="shared" si="96"/>
        <v>5.8059165053912093E-3</v>
      </c>
      <c r="AB370" s="44">
        <f t="shared" si="97"/>
        <v>6.9809178877522857</v>
      </c>
    </row>
    <row r="371" spans="1:28" ht="16.5" customHeight="1" x14ac:dyDescent="0.15">
      <c r="A371" s="174" t="s">
        <v>11</v>
      </c>
      <c r="B371" s="125">
        <v>328</v>
      </c>
      <c r="C371" s="125" t="s">
        <v>233</v>
      </c>
      <c r="D371" s="27"/>
      <c r="E371" s="6"/>
      <c r="F371" s="6"/>
      <c r="G371" s="6"/>
      <c r="H371" s="6"/>
      <c r="I371" s="6"/>
      <c r="J371" s="5">
        <v>20.93</v>
      </c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5">
        <f t="shared" si="95"/>
        <v>20.93</v>
      </c>
      <c r="AA371" s="41">
        <f t="shared" si="96"/>
        <v>5.5110128098792748E-3</v>
      </c>
      <c r="AB371" s="44">
        <f t="shared" si="97"/>
        <v>6.6263315823426456</v>
      </c>
    </row>
    <row r="372" spans="1:28" ht="16.5" customHeight="1" x14ac:dyDescent="0.15">
      <c r="A372" s="174" t="s">
        <v>11</v>
      </c>
      <c r="B372" s="125">
        <v>329</v>
      </c>
      <c r="C372" s="125" t="s">
        <v>764</v>
      </c>
      <c r="D372" s="27"/>
      <c r="E372" s="6"/>
      <c r="F372" s="6"/>
      <c r="G372" s="6"/>
      <c r="H372" s="6"/>
      <c r="I372" s="6"/>
      <c r="J372" s="5">
        <v>20.93</v>
      </c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5">
        <f t="shared" si="95"/>
        <v>20.93</v>
      </c>
      <c r="AA372" s="41">
        <f t="shared" si="96"/>
        <v>5.5110128098792748E-3</v>
      </c>
      <c r="AB372" s="44">
        <f t="shared" si="97"/>
        <v>6.6263315823426456</v>
      </c>
    </row>
    <row r="373" spans="1:28" ht="16.5" customHeight="1" x14ac:dyDescent="0.15">
      <c r="A373" s="174" t="s">
        <v>11</v>
      </c>
      <c r="B373" s="125">
        <v>330</v>
      </c>
      <c r="C373" s="125" t="s">
        <v>234</v>
      </c>
      <c r="D373" s="27"/>
      <c r="E373" s="6"/>
      <c r="F373" s="6"/>
      <c r="G373" s="6"/>
      <c r="H373" s="6"/>
      <c r="I373" s="6"/>
      <c r="J373" s="5">
        <v>20.93</v>
      </c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5">
        <f t="shared" si="95"/>
        <v>20.93</v>
      </c>
      <c r="AA373" s="41">
        <f t="shared" si="96"/>
        <v>5.5110128098792748E-3</v>
      </c>
      <c r="AB373" s="44">
        <f t="shared" si="97"/>
        <v>6.6263315823426456</v>
      </c>
    </row>
    <row r="374" spans="1:28" ht="16.5" customHeight="1" x14ac:dyDescent="0.15">
      <c r="A374" s="174" t="s">
        <v>11</v>
      </c>
      <c r="B374" s="125">
        <v>331</v>
      </c>
      <c r="C374" s="125" t="s">
        <v>235</v>
      </c>
      <c r="D374" s="27"/>
      <c r="E374" s="6"/>
      <c r="F374" s="6"/>
      <c r="G374" s="6"/>
      <c r="H374" s="6"/>
      <c r="I374" s="6"/>
      <c r="J374" s="5">
        <v>20.93</v>
      </c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5">
        <f t="shared" si="95"/>
        <v>20.93</v>
      </c>
      <c r="AA374" s="41">
        <f t="shared" si="96"/>
        <v>5.5110128098792748E-3</v>
      </c>
      <c r="AB374" s="44">
        <f t="shared" si="97"/>
        <v>6.6263315823426456</v>
      </c>
    </row>
    <row r="375" spans="1:28" ht="16.5" customHeight="1" x14ac:dyDescent="0.15">
      <c r="A375" s="174" t="s">
        <v>11</v>
      </c>
      <c r="B375" s="125">
        <v>332</v>
      </c>
      <c r="C375" s="125" t="s">
        <v>236</v>
      </c>
      <c r="D375" s="27"/>
      <c r="E375" s="6"/>
      <c r="F375" s="6"/>
      <c r="G375" s="6"/>
      <c r="H375" s="6"/>
      <c r="I375" s="6"/>
      <c r="J375" s="5">
        <v>20.93</v>
      </c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5">
        <f t="shared" si="95"/>
        <v>20.93</v>
      </c>
      <c r="AA375" s="41">
        <f t="shared" si="96"/>
        <v>5.5110128098792748E-3</v>
      </c>
      <c r="AB375" s="44">
        <f t="shared" si="97"/>
        <v>6.6263315823426456</v>
      </c>
    </row>
    <row r="376" spans="1:28" ht="16.5" customHeight="1" x14ac:dyDescent="0.15">
      <c r="A376" s="174" t="s">
        <v>11</v>
      </c>
      <c r="B376" s="125">
        <v>333</v>
      </c>
      <c r="C376" s="125" t="s">
        <v>237</v>
      </c>
      <c r="D376" s="27"/>
      <c r="E376" s="6"/>
      <c r="F376" s="6"/>
      <c r="G376" s="6"/>
      <c r="H376" s="6"/>
      <c r="I376" s="6"/>
      <c r="J376" s="5">
        <v>20.93</v>
      </c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5">
        <f t="shared" si="95"/>
        <v>20.93</v>
      </c>
      <c r="AA376" s="41">
        <f t="shared" si="96"/>
        <v>5.5110128098792748E-3</v>
      </c>
      <c r="AB376" s="44">
        <f t="shared" si="97"/>
        <v>6.6263315823426456</v>
      </c>
    </row>
    <row r="377" spans="1:28" ht="16.5" customHeight="1" x14ac:dyDescent="0.15">
      <c r="A377" s="174" t="s">
        <v>11</v>
      </c>
      <c r="B377" s="125">
        <v>334</v>
      </c>
      <c r="C377" s="125" t="s">
        <v>238</v>
      </c>
      <c r="D377" s="27"/>
      <c r="E377" s="6"/>
      <c r="F377" s="6"/>
      <c r="G377" s="6"/>
      <c r="H377" s="6"/>
      <c r="I377" s="6"/>
      <c r="J377" s="5">
        <v>20.93</v>
      </c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5">
        <f t="shared" si="95"/>
        <v>20.93</v>
      </c>
      <c r="AA377" s="41">
        <f t="shared" si="96"/>
        <v>5.5110128098792748E-3</v>
      </c>
      <c r="AB377" s="44">
        <f t="shared" si="97"/>
        <v>6.6263315823426456</v>
      </c>
    </row>
    <row r="378" spans="1:28" ht="16.5" customHeight="1" x14ac:dyDescent="0.15">
      <c r="A378" s="174" t="s">
        <v>11</v>
      </c>
      <c r="B378" s="125">
        <v>335</v>
      </c>
      <c r="C378" s="125" t="s">
        <v>239</v>
      </c>
      <c r="D378" s="27"/>
      <c r="E378" s="6"/>
      <c r="F378" s="6"/>
      <c r="G378" s="6"/>
      <c r="H378" s="6"/>
      <c r="I378" s="6"/>
      <c r="J378" s="5">
        <v>20.93</v>
      </c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5">
        <f t="shared" si="95"/>
        <v>20.93</v>
      </c>
      <c r="AA378" s="41">
        <f t="shared" si="96"/>
        <v>5.5110128098792748E-3</v>
      </c>
      <c r="AB378" s="44">
        <f t="shared" si="97"/>
        <v>6.6263315823426456</v>
      </c>
    </row>
    <row r="379" spans="1:28" ht="16.5" customHeight="1" x14ac:dyDescent="0.15">
      <c r="A379" s="174" t="s">
        <v>11</v>
      </c>
      <c r="B379" s="125">
        <v>336</v>
      </c>
      <c r="C379" s="125" t="s">
        <v>240</v>
      </c>
      <c r="D379" s="27"/>
      <c r="E379" s="6"/>
      <c r="F379" s="6"/>
      <c r="G379" s="6"/>
      <c r="H379" s="6"/>
      <c r="I379" s="6"/>
      <c r="J379" s="5">
        <v>20.93</v>
      </c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5">
        <f t="shared" si="95"/>
        <v>20.93</v>
      </c>
      <c r="AA379" s="41">
        <f t="shared" si="96"/>
        <v>5.5110128098792748E-3</v>
      </c>
      <c r="AB379" s="44">
        <f t="shared" si="97"/>
        <v>6.6263315823426456</v>
      </c>
    </row>
    <row r="380" spans="1:28" ht="16.5" customHeight="1" x14ac:dyDescent="0.15">
      <c r="A380" s="174" t="s">
        <v>11</v>
      </c>
      <c r="B380" s="125">
        <v>337</v>
      </c>
      <c r="C380" s="125" t="s">
        <v>241</v>
      </c>
      <c r="D380" s="27"/>
      <c r="E380" s="6"/>
      <c r="F380" s="6"/>
      <c r="G380" s="6"/>
      <c r="H380" s="6"/>
      <c r="I380" s="6"/>
      <c r="J380" s="5">
        <v>20.93</v>
      </c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5">
        <f t="shared" si="95"/>
        <v>20.93</v>
      </c>
      <c r="AA380" s="41">
        <f t="shared" si="96"/>
        <v>5.5110128098792748E-3</v>
      </c>
      <c r="AB380" s="44">
        <f t="shared" si="97"/>
        <v>6.6263315823426456</v>
      </c>
    </row>
    <row r="381" spans="1:28" ht="16.5" customHeight="1" x14ac:dyDescent="0.15">
      <c r="A381" s="174" t="s">
        <v>11</v>
      </c>
      <c r="B381" s="125">
        <v>338</v>
      </c>
      <c r="C381" s="125" t="s">
        <v>765</v>
      </c>
      <c r="D381" s="27"/>
      <c r="E381" s="6"/>
      <c r="F381" s="6"/>
      <c r="G381" s="6"/>
      <c r="H381" s="6"/>
      <c r="I381" s="6"/>
      <c r="J381" s="5">
        <v>29.15</v>
      </c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5">
        <f t="shared" si="95"/>
        <v>29.15</v>
      </c>
      <c r="AA381" s="41">
        <f t="shared" si="96"/>
        <v>7.6753952894400785E-3</v>
      </c>
      <c r="AB381" s="44">
        <f t="shared" si="97"/>
        <v>9.2287417881169667</v>
      </c>
    </row>
    <row r="382" spans="1:28" ht="16.5" customHeight="1" x14ac:dyDescent="0.15">
      <c r="A382" s="174" t="s">
        <v>11</v>
      </c>
      <c r="B382" s="125">
        <v>339</v>
      </c>
      <c r="C382" s="125" t="s">
        <v>766</v>
      </c>
      <c r="D382" s="27"/>
      <c r="E382" s="6"/>
      <c r="F382" s="6"/>
      <c r="G382" s="6"/>
      <c r="H382" s="6"/>
      <c r="I382" s="6"/>
      <c r="J382" s="5">
        <v>29.15</v>
      </c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5">
        <f t="shared" si="95"/>
        <v>29.15</v>
      </c>
      <c r="AA382" s="41">
        <f t="shared" si="96"/>
        <v>7.6753952894400785E-3</v>
      </c>
      <c r="AB382" s="44">
        <f t="shared" si="97"/>
        <v>9.2287417881169667</v>
      </c>
    </row>
    <row r="383" spans="1:28" ht="16.5" customHeight="1" x14ac:dyDescent="0.15">
      <c r="A383" s="174" t="s">
        <v>11</v>
      </c>
      <c r="B383" s="125">
        <v>340</v>
      </c>
      <c r="C383" s="125" t="s">
        <v>242</v>
      </c>
      <c r="D383" s="27"/>
      <c r="E383" s="6"/>
      <c r="F383" s="6"/>
      <c r="G383" s="6"/>
      <c r="H383" s="6"/>
      <c r="I383" s="6"/>
      <c r="J383" s="5">
        <v>26.77</v>
      </c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5">
        <f t="shared" si="95"/>
        <v>26.77</v>
      </c>
      <c r="AA383" s="41">
        <f t="shared" si="96"/>
        <v>7.048724936477218E-3</v>
      </c>
      <c r="AB383" s="44">
        <f t="shared" si="97"/>
        <v>8.4752458891214815</v>
      </c>
    </row>
    <row r="384" spans="1:28" ht="16.5" customHeight="1" x14ac:dyDescent="0.15">
      <c r="A384" s="174" t="s">
        <v>11</v>
      </c>
      <c r="B384" s="125">
        <v>341</v>
      </c>
      <c r="C384" s="125" t="s">
        <v>243</v>
      </c>
      <c r="D384" s="27"/>
      <c r="E384" s="6"/>
      <c r="F384" s="6"/>
      <c r="G384" s="6"/>
      <c r="H384" s="6"/>
      <c r="I384" s="6"/>
      <c r="J384" s="5">
        <v>26.77</v>
      </c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5">
        <f t="shared" si="95"/>
        <v>26.77</v>
      </c>
      <c r="AA384" s="41">
        <f t="shared" si="96"/>
        <v>7.048724936477218E-3</v>
      </c>
      <c r="AB384" s="44">
        <f t="shared" si="97"/>
        <v>8.4752458891214815</v>
      </c>
    </row>
    <row r="385" spans="1:28" ht="16.5" customHeight="1" x14ac:dyDescent="0.15">
      <c r="A385" s="174" t="s">
        <v>11</v>
      </c>
      <c r="B385" s="125">
        <v>342</v>
      </c>
      <c r="C385" s="125" t="s">
        <v>244</v>
      </c>
      <c r="D385" s="27"/>
      <c r="E385" s="6"/>
      <c r="F385" s="6"/>
      <c r="G385" s="6"/>
      <c r="H385" s="6"/>
      <c r="I385" s="6"/>
      <c r="J385" s="5">
        <v>26.77</v>
      </c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5">
        <f t="shared" si="95"/>
        <v>26.77</v>
      </c>
      <c r="AA385" s="41">
        <f t="shared" si="96"/>
        <v>7.048724936477218E-3</v>
      </c>
      <c r="AB385" s="44">
        <f t="shared" si="97"/>
        <v>8.4752458891214815</v>
      </c>
    </row>
    <row r="386" spans="1:28" ht="16.5" customHeight="1" x14ac:dyDescent="0.15">
      <c r="A386" s="174" t="s">
        <v>11</v>
      </c>
      <c r="B386" s="125">
        <v>343</v>
      </c>
      <c r="C386" s="125" t="s">
        <v>245</v>
      </c>
      <c r="D386" s="27"/>
      <c r="E386" s="6"/>
      <c r="F386" s="6"/>
      <c r="G386" s="6"/>
      <c r="H386" s="6"/>
      <c r="I386" s="6"/>
      <c r="J386" s="5">
        <v>24.81</v>
      </c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5">
        <f t="shared" si="95"/>
        <v>24.81</v>
      </c>
      <c r="AA386" s="41">
        <f t="shared" si="96"/>
        <v>6.5326434693313328E-3</v>
      </c>
      <c r="AB386" s="44">
        <f t="shared" si="97"/>
        <v>7.8547198546546113</v>
      </c>
    </row>
    <row r="387" spans="1:28" x14ac:dyDescent="0.15">
      <c r="A387" s="174" t="s">
        <v>11</v>
      </c>
      <c r="B387" s="137" t="s">
        <v>276</v>
      </c>
      <c r="C387" s="31"/>
      <c r="D387" s="98"/>
      <c r="E387" s="8">
        <f>SUM(E343:E386)</f>
        <v>0</v>
      </c>
      <c r="F387" s="8">
        <f t="shared" ref="F387:Z387" si="98">SUM(F343:F386)</f>
        <v>0</v>
      </c>
      <c r="G387" s="8">
        <f t="shared" si="98"/>
        <v>0</v>
      </c>
      <c r="H387" s="8">
        <f t="shared" si="98"/>
        <v>0</v>
      </c>
      <c r="I387" s="8">
        <f t="shared" si="98"/>
        <v>0</v>
      </c>
      <c r="J387" s="8">
        <f t="shared" si="98"/>
        <v>1086.4699999999993</v>
      </c>
      <c r="K387" s="8">
        <f t="shared" si="98"/>
        <v>19.059999999999999</v>
      </c>
      <c r="L387" s="8">
        <f t="shared" si="98"/>
        <v>0</v>
      </c>
      <c r="M387" s="8">
        <f t="shared" si="98"/>
        <v>0</v>
      </c>
      <c r="N387" s="8">
        <f t="shared" si="98"/>
        <v>0</v>
      </c>
      <c r="O387" s="8">
        <f t="shared" si="98"/>
        <v>0</v>
      </c>
      <c r="P387" s="8">
        <f t="shared" si="98"/>
        <v>0</v>
      </c>
      <c r="Q387" s="8">
        <f t="shared" si="98"/>
        <v>0</v>
      </c>
      <c r="R387" s="8">
        <f t="shared" si="98"/>
        <v>0</v>
      </c>
      <c r="S387" s="8">
        <f t="shared" si="98"/>
        <v>0</v>
      </c>
      <c r="T387" s="8">
        <f t="shared" si="98"/>
        <v>0</v>
      </c>
      <c r="U387" s="8">
        <f t="shared" si="98"/>
        <v>0</v>
      </c>
      <c r="V387" s="8">
        <f t="shared" si="98"/>
        <v>0</v>
      </c>
      <c r="W387" s="8">
        <f t="shared" si="98"/>
        <v>0</v>
      </c>
      <c r="X387" s="8">
        <f t="shared" si="98"/>
        <v>0</v>
      </c>
      <c r="Y387" s="8">
        <f t="shared" si="98"/>
        <v>0</v>
      </c>
      <c r="Z387" s="8">
        <f t="shared" si="98"/>
        <v>1105.5299999999995</v>
      </c>
      <c r="AA387" s="42">
        <f t="shared" si="96"/>
        <v>0.29109364508866853</v>
      </c>
      <c r="AB387" s="45">
        <f t="shared" si="97"/>
        <v>350.00517698171342</v>
      </c>
    </row>
    <row r="388" spans="1:28" ht="16.5" customHeight="1" x14ac:dyDescent="0.15">
      <c r="A388" s="174" t="s">
        <v>11</v>
      </c>
      <c r="B388" s="137" t="s">
        <v>857</v>
      </c>
      <c r="C388" s="31"/>
      <c r="D388" s="98"/>
      <c r="E388" s="8"/>
      <c r="F388" s="8"/>
      <c r="G388" s="8"/>
      <c r="H388" s="8"/>
      <c r="I388" s="8"/>
      <c r="J388" s="7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>
        <v>484.01000000000045</v>
      </c>
      <c r="Z388" s="7">
        <f>SUM(Y389)</f>
        <v>484.01000000000045</v>
      </c>
      <c r="AA388" s="42">
        <f t="shared" si="96"/>
        <v>0.12744315862922456</v>
      </c>
      <c r="AB388" s="45">
        <f t="shared" si="97"/>
        <v>153.2351050726071</v>
      </c>
    </row>
    <row r="389" spans="1:28" x14ac:dyDescent="0.15">
      <c r="A389" s="174" t="s">
        <v>11</v>
      </c>
      <c r="B389" s="137" t="s">
        <v>858</v>
      </c>
      <c r="C389" s="31"/>
      <c r="D389" s="98"/>
      <c r="E389" s="8">
        <f>SUM(E387:E388)</f>
        <v>0</v>
      </c>
      <c r="F389" s="8">
        <f t="shared" ref="F389:Y389" si="99">SUM(F387:F388)</f>
        <v>0</v>
      </c>
      <c r="G389" s="8">
        <f t="shared" si="99"/>
        <v>0</v>
      </c>
      <c r="H389" s="8">
        <f t="shared" si="99"/>
        <v>0</v>
      </c>
      <c r="I389" s="8">
        <f t="shared" si="99"/>
        <v>0</v>
      </c>
      <c r="J389" s="8">
        <f t="shared" si="99"/>
        <v>1086.4699999999993</v>
      </c>
      <c r="K389" s="8">
        <f t="shared" si="99"/>
        <v>19.059999999999999</v>
      </c>
      <c r="L389" s="8">
        <f t="shared" si="99"/>
        <v>0</v>
      </c>
      <c r="M389" s="8">
        <f t="shared" si="99"/>
        <v>0</v>
      </c>
      <c r="N389" s="8">
        <f t="shared" si="99"/>
        <v>0</v>
      </c>
      <c r="O389" s="8">
        <f t="shared" si="99"/>
        <v>0</v>
      </c>
      <c r="P389" s="8">
        <f t="shared" si="99"/>
        <v>0</v>
      </c>
      <c r="Q389" s="8">
        <f t="shared" si="99"/>
        <v>0</v>
      </c>
      <c r="R389" s="8">
        <f t="shared" si="99"/>
        <v>0</v>
      </c>
      <c r="S389" s="8">
        <f t="shared" si="99"/>
        <v>0</v>
      </c>
      <c r="T389" s="8">
        <f t="shared" si="99"/>
        <v>0</v>
      </c>
      <c r="U389" s="8">
        <f t="shared" si="99"/>
        <v>0</v>
      </c>
      <c r="V389" s="8">
        <f t="shared" si="99"/>
        <v>0</v>
      </c>
      <c r="W389" s="8">
        <f t="shared" si="99"/>
        <v>0</v>
      </c>
      <c r="X389" s="8">
        <f t="shared" si="99"/>
        <v>0</v>
      </c>
      <c r="Y389" s="8">
        <f t="shared" si="99"/>
        <v>484.01000000000045</v>
      </c>
      <c r="Z389" s="7">
        <f>SUM(Z387:Z388)</f>
        <v>1589.54</v>
      </c>
      <c r="AA389" s="42">
        <f t="shared" si="96"/>
        <v>0.41853680371789309</v>
      </c>
      <c r="AB389" s="45">
        <f t="shared" si="97"/>
        <v>503.24028205432052</v>
      </c>
    </row>
    <row r="390" spans="1:28" ht="16.5" customHeight="1" x14ac:dyDescent="0.15">
      <c r="A390" s="22" t="s">
        <v>333</v>
      </c>
      <c r="B390" s="26"/>
      <c r="C390" s="26"/>
      <c r="D390" s="99"/>
      <c r="E390" s="12">
        <f t="shared" ref="E390:Z390" si="100">SUM(E307,E340,E387)</f>
        <v>0</v>
      </c>
      <c r="F390" s="12">
        <f t="shared" si="100"/>
        <v>0</v>
      </c>
      <c r="G390" s="12">
        <f t="shared" si="100"/>
        <v>0</v>
      </c>
      <c r="H390" s="12">
        <f t="shared" si="100"/>
        <v>0</v>
      </c>
      <c r="I390" s="12">
        <f t="shared" si="100"/>
        <v>0</v>
      </c>
      <c r="J390" s="12">
        <f t="shared" si="100"/>
        <v>3579.7799999999993</v>
      </c>
      <c r="K390" s="12">
        <f t="shared" si="100"/>
        <v>213.68</v>
      </c>
      <c r="L390" s="12">
        <f t="shared" si="100"/>
        <v>0</v>
      </c>
      <c r="M390" s="12">
        <f t="shared" si="100"/>
        <v>0</v>
      </c>
      <c r="N390" s="12">
        <f t="shared" si="100"/>
        <v>4.3899999999999997</v>
      </c>
      <c r="O390" s="12">
        <f t="shared" si="100"/>
        <v>0</v>
      </c>
      <c r="P390" s="12">
        <f t="shared" si="100"/>
        <v>0</v>
      </c>
      <c r="Q390" s="12">
        <f t="shared" si="100"/>
        <v>0</v>
      </c>
      <c r="R390" s="12">
        <f t="shared" si="100"/>
        <v>0</v>
      </c>
      <c r="S390" s="12">
        <f t="shared" si="100"/>
        <v>0</v>
      </c>
      <c r="T390" s="12">
        <f t="shared" si="100"/>
        <v>0</v>
      </c>
      <c r="U390" s="12">
        <f t="shared" si="100"/>
        <v>0</v>
      </c>
      <c r="V390" s="12">
        <f t="shared" si="100"/>
        <v>0</v>
      </c>
      <c r="W390" s="12">
        <f t="shared" si="100"/>
        <v>0</v>
      </c>
      <c r="X390" s="12">
        <f t="shared" si="100"/>
        <v>0</v>
      </c>
      <c r="Y390" s="12">
        <f t="shared" si="100"/>
        <v>0</v>
      </c>
      <c r="Z390" s="12">
        <f t="shared" si="100"/>
        <v>3797.8499999999995</v>
      </c>
      <c r="AA390" s="51">
        <f t="shared" si="96"/>
        <v>1</v>
      </c>
      <c r="AB390" s="49">
        <f t="shared" si="97"/>
        <v>1202.3800000000006</v>
      </c>
    </row>
    <row r="391" spans="1:28" ht="16.5" customHeight="1" x14ac:dyDescent="0.15">
      <c r="A391" s="22" t="s">
        <v>331</v>
      </c>
      <c r="B391" s="22"/>
      <c r="C391" s="22"/>
      <c r="D391" s="96"/>
      <c r="E391" s="61"/>
      <c r="F391" s="61"/>
      <c r="G391" s="61"/>
      <c r="H391" s="61"/>
      <c r="I391" s="61"/>
      <c r="J391" s="61"/>
      <c r="K391" s="61"/>
      <c r="L391" s="61"/>
      <c r="M391" s="61"/>
      <c r="N391" s="61"/>
      <c r="O391" s="61"/>
      <c r="P391" s="61"/>
      <c r="Q391" s="61"/>
      <c r="R391" s="61"/>
      <c r="S391" s="61"/>
      <c r="T391" s="61"/>
      <c r="U391" s="61"/>
      <c r="V391" s="61"/>
      <c r="W391" s="61"/>
      <c r="X391" s="61"/>
      <c r="Y391" s="12">
        <f>SUM(Y308,Y341,Y388)</f>
        <v>1202.3800000000006</v>
      </c>
      <c r="Z391" s="13">
        <f>SUM(Y392)</f>
        <v>1202.3800000000006</v>
      </c>
      <c r="AA391" s="48"/>
      <c r="AB391" s="49"/>
    </row>
    <row r="392" spans="1:28" ht="16.5" customHeight="1" x14ac:dyDescent="0.15">
      <c r="A392" s="22" t="s">
        <v>332</v>
      </c>
      <c r="B392" s="22"/>
      <c r="C392" s="22"/>
      <c r="D392" s="96"/>
      <c r="E392" s="12">
        <f>SUM(E390:E391)</f>
        <v>0</v>
      </c>
      <c r="F392" s="12">
        <f t="shared" ref="F392:Z392" si="101">SUM(F390:F391)</f>
        <v>0</v>
      </c>
      <c r="G392" s="12">
        <f t="shared" si="101"/>
        <v>0</v>
      </c>
      <c r="H392" s="12">
        <f t="shared" si="101"/>
        <v>0</v>
      </c>
      <c r="I392" s="12">
        <f t="shared" si="101"/>
        <v>0</v>
      </c>
      <c r="J392" s="12">
        <f t="shared" si="101"/>
        <v>3579.7799999999993</v>
      </c>
      <c r="K392" s="12">
        <f t="shared" si="101"/>
        <v>213.68</v>
      </c>
      <c r="L392" s="12">
        <f t="shared" si="101"/>
        <v>0</v>
      </c>
      <c r="M392" s="12">
        <f t="shared" si="101"/>
        <v>0</v>
      </c>
      <c r="N392" s="12">
        <f t="shared" si="101"/>
        <v>4.3899999999999997</v>
      </c>
      <c r="O392" s="12">
        <f t="shared" si="101"/>
        <v>0</v>
      </c>
      <c r="P392" s="12">
        <f t="shared" si="101"/>
        <v>0</v>
      </c>
      <c r="Q392" s="12">
        <f t="shared" si="101"/>
        <v>0</v>
      </c>
      <c r="R392" s="12">
        <f t="shared" si="101"/>
        <v>0</v>
      </c>
      <c r="S392" s="12">
        <f t="shared" si="101"/>
        <v>0</v>
      </c>
      <c r="T392" s="12">
        <f t="shared" si="101"/>
        <v>0</v>
      </c>
      <c r="U392" s="12">
        <f t="shared" si="101"/>
        <v>0</v>
      </c>
      <c r="V392" s="12">
        <f t="shared" si="101"/>
        <v>0</v>
      </c>
      <c r="W392" s="12">
        <f t="shared" si="101"/>
        <v>0</v>
      </c>
      <c r="X392" s="12">
        <f t="shared" si="101"/>
        <v>0</v>
      </c>
      <c r="Y392" s="12">
        <f t="shared" si="101"/>
        <v>1202.3800000000006</v>
      </c>
      <c r="Z392" s="12">
        <f t="shared" si="101"/>
        <v>5000.2299999999996</v>
      </c>
      <c r="AA392" s="48"/>
      <c r="AB392" s="49"/>
    </row>
    <row r="393" spans="1:28" ht="16.5" customHeight="1" x14ac:dyDescent="0.15">
      <c r="A393" s="55" t="s">
        <v>681</v>
      </c>
      <c r="B393" s="56"/>
      <c r="C393" s="56"/>
      <c r="D393" s="62"/>
      <c r="E393" s="57">
        <f t="shared" ref="E393:X393" si="102">E390/$Z$390</f>
        <v>0</v>
      </c>
      <c r="F393" s="57">
        <f t="shared" si="102"/>
        <v>0</v>
      </c>
      <c r="G393" s="57">
        <f t="shared" si="102"/>
        <v>0</v>
      </c>
      <c r="H393" s="57">
        <f t="shared" si="102"/>
        <v>0</v>
      </c>
      <c r="I393" s="57">
        <f t="shared" si="102"/>
        <v>0</v>
      </c>
      <c r="J393" s="57">
        <f t="shared" si="102"/>
        <v>0.94258067064260032</v>
      </c>
      <c r="K393" s="57">
        <f t="shared" si="102"/>
        <v>5.6263412193741202E-2</v>
      </c>
      <c r="L393" s="57">
        <f t="shared" si="102"/>
        <v>0</v>
      </c>
      <c r="M393" s="57">
        <f t="shared" si="102"/>
        <v>0</v>
      </c>
      <c r="N393" s="57">
        <f t="shared" si="102"/>
        <v>1.1559171636583857E-3</v>
      </c>
      <c r="O393" s="57">
        <f t="shared" si="102"/>
        <v>0</v>
      </c>
      <c r="P393" s="57">
        <f t="shared" si="102"/>
        <v>0</v>
      </c>
      <c r="Q393" s="57">
        <f t="shared" si="102"/>
        <v>0</v>
      </c>
      <c r="R393" s="57">
        <f t="shared" si="102"/>
        <v>0</v>
      </c>
      <c r="S393" s="57">
        <f t="shared" si="102"/>
        <v>0</v>
      </c>
      <c r="T393" s="57">
        <f t="shared" si="102"/>
        <v>0</v>
      </c>
      <c r="U393" s="57">
        <f t="shared" si="102"/>
        <v>0</v>
      </c>
      <c r="V393" s="57">
        <f t="shared" si="102"/>
        <v>0</v>
      </c>
      <c r="W393" s="57">
        <f t="shared" si="102"/>
        <v>0</v>
      </c>
      <c r="X393" s="57">
        <f t="shared" si="102"/>
        <v>0</v>
      </c>
      <c r="Y393" s="57"/>
      <c r="Z393" s="57">
        <f>Z390/$Z$390</f>
        <v>1</v>
      </c>
      <c r="AA393" s="57"/>
      <c r="AB393" s="59"/>
    </row>
    <row r="394" spans="1:28" ht="16.5" customHeight="1" x14ac:dyDescent="0.15">
      <c r="A394" s="55" t="s">
        <v>678</v>
      </c>
      <c r="B394" s="56"/>
      <c r="C394" s="56"/>
      <c r="D394" s="62"/>
      <c r="E394" s="60">
        <f t="shared" ref="E394:X394" si="103">E393*$Z$391</f>
        <v>0</v>
      </c>
      <c r="F394" s="60">
        <f t="shared" si="103"/>
        <v>0</v>
      </c>
      <c r="G394" s="60">
        <f t="shared" si="103"/>
        <v>0</v>
      </c>
      <c r="H394" s="60">
        <f t="shared" si="103"/>
        <v>0</v>
      </c>
      <c r="I394" s="60">
        <f t="shared" si="103"/>
        <v>0</v>
      </c>
      <c r="J394" s="60">
        <f t="shared" si="103"/>
        <v>1133.3401467672502</v>
      </c>
      <c r="K394" s="60">
        <f t="shared" si="103"/>
        <v>67.650001553510577</v>
      </c>
      <c r="L394" s="60">
        <f t="shared" si="103"/>
        <v>0</v>
      </c>
      <c r="M394" s="60">
        <f t="shared" si="103"/>
        <v>0</v>
      </c>
      <c r="N394" s="60">
        <f t="shared" si="103"/>
        <v>1.3898516792395705</v>
      </c>
      <c r="O394" s="60">
        <f t="shared" si="103"/>
        <v>0</v>
      </c>
      <c r="P394" s="60">
        <f t="shared" si="103"/>
        <v>0</v>
      </c>
      <c r="Q394" s="60">
        <f t="shared" si="103"/>
        <v>0</v>
      </c>
      <c r="R394" s="60">
        <f t="shared" si="103"/>
        <v>0</v>
      </c>
      <c r="S394" s="60">
        <f t="shared" si="103"/>
        <v>0</v>
      </c>
      <c r="T394" s="60">
        <f t="shared" si="103"/>
        <v>0</v>
      </c>
      <c r="U394" s="60">
        <f t="shared" si="103"/>
        <v>0</v>
      </c>
      <c r="V394" s="60">
        <f t="shared" si="103"/>
        <v>0</v>
      </c>
      <c r="W394" s="60">
        <f t="shared" si="103"/>
        <v>0</v>
      </c>
      <c r="X394" s="60">
        <f t="shared" si="103"/>
        <v>0</v>
      </c>
      <c r="Y394" s="60"/>
      <c r="Z394" s="60">
        <f>Z393*$Z$391</f>
        <v>1202.3800000000006</v>
      </c>
      <c r="AA394" s="58"/>
      <c r="AB394" s="59"/>
    </row>
    <row r="395" spans="1:28" ht="16.5" customHeight="1" x14ac:dyDescent="0.15">
      <c r="A395" s="55" t="s">
        <v>686</v>
      </c>
      <c r="B395" s="56"/>
      <c r="C395" s="56"/>
      <c r="D395" s="62"/>
      <c r="E395" s="60">
        <f>SUM(E390,E394)</f>
        <v>0</v>
      </c>
      <c r="F395" s="60">
        <f t="shared" ref="F395:Z395" si="104">SUM(F390,F394)</f>
        <v>0</v>
      </c>
      <c r="G395" s="60">
        <f t="shared" si="104"/>
        <v>0</v>
      </c>
      <c r="H395" s="60">
        <f t="shared" si="104"/>
        <v>0</v>
      </c>
      <c r="I395" s="60">
        <f t="shared" si="104"/>
        <v>0</v>
      </c>
      <c r="J395" s="60">
        <f t="shared" si="104"/>
        <v>4713.120146767249</v>
      </c>
      <c r="K395" s="60">
        <f t="shared" si="104"/>
        <v>281.33000155351056</v>
      </c>
      <c r="L395" s="60">
        <f t="shared" si="104"/>
        <v>0</v>
      </c>
      <c r="M395" s="60">
        <f t="shared" si="104"/>
        <v>0</v>
      </c>
      <c r="N395" s="60">
        <f t="shared" si="104"/>
        <v>5.7798516792395702</v>
      </c>
      <c r="O395" s="60">
        <f t="shared" si="104"/>
        <v>0</v>
      </c>
      <c r="P395" s="60">
        <f t="shared" si="104"/>
        <v>0</v>
      </c>
      <c r="Q395" s="60">
        <f t="shared" si="104"/>
        <v>0</v>
      </c>
      <c r="R395" s="60">
        <f t="shared" si="104"/>
        <v>0</v>
      </c>
      <c r="S395" s="60">
        <f t="shared" si="104"/>
        <v>0</v>
      </c>
      <c r="T395" s="60">
        <f t="shared" si="104"/>
        <v>0</v>
      </c>
      <c r="U395" s="60">
        <f t="shared" si="104"/>
        <v>0</v>
      </c>
      <c r="V395" s="60">
        <f t="shared" si="104"/>
        <v>0</v>
      </c>
      <c r="W395" s="60">
        <f t="shared" si="104"/>
        <v>0</v>
      </c>
      <c r="X395" s="60">
        <f t="shared" si="104"/>
        <v>0</v>
      </c>
      <c r="Y395" s="60"/>
      <c r="Z395" s="60">
        <f t="shared" si="104"/>
        <v>5000.2299999999996</v>
      </c>
      <c r="AA395" s="58"/>
      <c r="AB395" s="59"/>
    </row>
    <row r="396" spans="1:28" s="37" customFormat="1" ht="16.5" customHeight="1" x14ac:dyDescent="0.15">
      <c r="A396" s="174" t="s">
        <v>662</v>
      </c>
      <c r="B396" s="125" t="s">
        <v>663</v>
      </c>
      <c r="C396" s="136" t="s">
        <v>664</v>
      </c>
      <c r="D396" s="93"/>
      <c r="E396" s="6"/>
      <c r="F396" s="6"/>
      <c r="G396" s="6"/>
      <c r="H396" s="6"/>
      <c r="I396" s="5">
        <v>35.61</v>
      </c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5">
        <f>SUM(E396:X396)</f>
        <v>35.61</v>
      </c>
      <c r="AA396" s="41">
        <f>Z396/$Z$434</f>
        <v>1.0234376122663065E-2</v>
      </c>
      <c r="AB396" s="44">
        <f>AA396*$Z$435</f>
        <v>19.818357642730895</v>
      </c>
    </row>
    <row r="397" spans="1:28" x14ac:dyDescent="0.15">
      <c r="A397" s="174" t="s">
        <v>662</v>
      </c>
      <c r="B397" s="137" t="s">
        <v>276</v>
      </c>
      <c r="C397" s="137"/>
      <c r="D397" s="94"/>
      <c r="E397" s="8">
        <f t="shared" ref="E397:Z397" si="105">SUM(E396:E396)</f>
        <v>0</v>
      </c>
      <c r="F397" s="8">
        <f t="shared" si="105"/>
        <v>0</v>
      </c>
      <c r="G397" s="8">
        <f t="shared" si="105"/>
        <v>0</v>
      </c>
      <c r="H397" s="8">
        <f t="shared" si="105"/>
        <v>0</v>
      </c>
      <c r="I397" s="8">
        <f t="shared" si="105"/>
        <v>35.61</v>
      </c>
      <c r="J397" s="8">
        <f t="shared" si="105"/>
        <v>0</v>
      </c>
      <c r="K397" s="8">
        <f t="shared" si="105"/>
        <v>0</v>
      </c>
      <c r="L397" s="8">
        <f t="shared" si="105"/>
        <v>0</v>
      </c>
      <c r="M397" s="8">
        <f t="shared" si="105"/>
        <v>0</v>
      </c>
      <c r="N397" s="8">
        <f t="shared" si="105"/>
        <v>0</v>
      </c>
      <c r="O397" s="8">
        <f t="shared" si="105"/>
        <v>0</v>
      </c>
      <c r="P397" s="8">
        <f t="shared" si="105"/>
        <v>0</v>
      </c>
      <c r="Q397" s="8">
        <f t="shared" si="105"/>
        <v>0</v>
      </c>
      <c r="R397" s="8">
        <f t="shared" si="105"/>
        <v>0</v>
      </c>
      <c r="S397" s="8">
        <f t="shared" si="105"/>
        <v>0</v>
      </c>
      <c r="T397" s="8">
        <f t="shared" si="105"/>
        <v>0</v>
      </c>
      <c r="U397" s="8">
        <f t="shared" si="105"/>
        <v>0</v>
      </c>
      <c r="V397" s="8">
        <f t="shared" si="105"/>
        <v>0</v>
      </c>
      <c r="W397" s="8">
        <f t="shared" si="105"/>
        <v>0</v>
      </c>
      <c r="X397" s="8">
        <f t="shared" si="105"/>
        <v>0</v>
      </c>
      <c r="Y397" s="8">
        <f t="shared" si="105"/>
        <v>0</v>
      </c>
      <c r="Z397" s="8">
        <f t="shared" si="105"/>
        <v>35.61</v>
      </c>
      <c r="AA397" s="42">
        <f t="shared" ref="AA397:AA434" si="106">Z397/$Z$434</f>
        <v>1.0234376122663065E-2</v>
      </c>
      <c r="AB397" s="45">
        <f t="shared" ref="AB397:AB434" si="107">AA397*$Z$435</f>
        <v>19.818357642730895</v>
      </c>
    </row>
    <row r="398" spans="1:28" ht="16.5" customHeight="1" x14ac:dyDescent="0.15">
      <c r="A398" s="174" t="s">
        <v>662</v>
      </c>
      <c r="B398" s="137" t="s">
        <v>857</v>
      </c>
      <c r="C398" s="137"/>
      <c r="D398" s="94"/>
      <c r="E398" s="8"/>
      <c r="F398" s="8"/>
      <c r="G398" s="8"/>
      <c r="H398" s="8"/>
      <c r="I398" s="7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>
        <v>672.62</v>
      </c>
      <c r="Z398" s="7">
        <f>SUM(Y399)</f>
        <v>672.62</v>
      </c>
      <c r="AA398" s="42">
        <f t="shared" si="106"/>
        <v>0.19331216140481974</v>
      </c>
      <c r="AB398" s="45">
        <f t="shared" si="107"/>
        <v>374.33933495236317</v>
      </c>
    </row>
    <row r="399" spans="1:28" x14ac:dyDescent="0.15">
      <c r="A399" s="174" t="s">
        <v>662</v>
      </c>
      <c r="B399" s="137" t="s">
        <v>858</v>
      </c>
      <c r="C399" s="137"/>
      <c r="D399" s="94"/>
      <c r="E399" s="8">
        <f>SUM(E397:E398)</f>
        <v>0</v>
      </c>
      <c r="F399" s="8">
        <f t="shared" ref="F399:Y399" si="108">SUM(F397:F398)</f>
        <v>0</v>
      </c>
      <c r="G399" s="8">
        <f t="shared" si="108"/>
        <v>0</v>
      </c>
      <c r="H399" s="8">
        <f t="shared" si="108"/>
        <v>0</v>
      </c>
      <c r="I399" s="8">
        <f t="shared" si="108"/>
        <v>35.61</v>
      </c>
      <c r="J399" s="8">
        <f t="shared" si="108"/>
        <v>0</v>
      </c>
      <c r="K399" s="8">
        <f t="shared" si="108"/>
        <v>0</v>
      </c>
      <c r="L399" s="8">
        <f t="shared" si="108"/>
        <v>0</v>
      </c>
      <c r="M399" s="8">
        <f t="shared" si="108"/>
        <v>0</v>
      </c>
      <c r="N399" s="8">
        <f t="shared" si="108"/>
        <v>0</v>
      </c>
      <c r="O399" s="8">
        <f t="shared" si="108"/>
        <v>0</v>
      </c>
      <c r="P399" s="8">
        <f t="shared" si="108"/>
        <v>0</v>
      </c>
      <c r="Q399" s="8">
        <f t="shared" si="108"/>
        <v>0</v>
      </c>
      <c r="R399" s="8">
        <f t="shared" si="108"/>
        <v>0</v>
      </c>
      <c r="S399" s="8">
        <f t="shared" si="108"/>
        <v>0</v>
      </c>
      <c r="T399" s="8">
        <f t="shared" si="108"/>
        <v>0</v>
      </c>
      <c r="U399" s="8">
        <f t="shared" si="108"/>
        <v>0</v>
      </c>
      <c r="V399" s="8">
        <f t="shared" si="108"/>
        <v>0</v>
      </c>
      <c r="W399" s="8">
        <f t="shared" si="108"/>
        <v>0</v>
      </c>
      <c r="X399" s="8">
        <f t="shared" si="108"/>
        <v>0</v>
      </c>
      <c r="Y399" s="8">
        <f t="shared" si="108"/>
        <v>672.62</v>
      </c>
      <c r="Z399" s="7">
        <f>SUM(Z397:Z398)</f>
        <v>708.23</v>
      </c>
      <c r="AA399" s="42">
        <f t="shared" si="106"/>
        <v>0.20354653752748281</v>
      </c>
      <c r="AB399" s="45">
        <f t="shared" si="107"/>
        <v>394.15769259509409</v>
      </c>
    </row>
    <row r="400" spans="1:28" ht="16.5" customHeight="1" x14ac:dyDescent="0.15">
      <c r="A400" s="174" t="s">
        <v>662</v>
      </c>
      <c r="B400" s="125">
        <v>101</v>
      </c>
      <c r="C400" s="136" t="s">
        <v>730</v>
      </c>
      <c r="D400" s="93"/>
      <c r="E400" s="6"/>
      <c r="F400" s="6"/>
      <c r="G400" s="6"/>
      <c r="H400" s="6"/>
      <c r="I400" s="5">
        <v>136.02000000000001</v>
      </c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5">
        <f t="shared" ref="Z400:Z406" si="109">SUM(E400:X400)</f>
        <v>136.02000000000001</v>
      </c>
      <c r="AA400" s="41">
        <f t="shared" si="106"/>
        <v>3.9092385290778721E-2</v>
      </c>
      <c r="AB400" s="44">
        <f t="shared" si="107"/>
        <v>75.70044949632846</v>
      </c>
    </row>
    <row r="401" spans="1:28" ht="16.5" customHeight="1" x14ac:dyDescent="0.15">
      <c r="A401" s="174" t="s">
        <v>662</v>
      </c>
      <c r="B401" s="125">
        <v>102</v>
      </c>
      <c r="C401" s="136" t="s">
        <v>284</v>
      </c>
      <c r="D401" s="93"/>
      <c r="E401" s="6"/>
      <c r="F401" s="6"/>
      <c r="G401" s="6"/>
      <c r="H401" s="6"/>
      <c r="I401" s="5">
        <v>141.13</v>
      </c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5">
        <f t="shared" si="109"/>
        <v>141.13</v>
      </c>
      <c r="AA401" s="41">
        <f t="shared" si="106"/>
        <v>4.0561008205319805E-2</v>
      </c>
      <c r="AB401" s="44">
        <f t="shared" si="107"/>
        <v>78.544364339191546</v>
      </c>
    </row>
    <row r="402" spans="1:28" ht="16.5" customHeight="1" x14ac:dyDescent="0.15">
      <c r="A402" s="174" t="s">
        <v>662</v>
      </c>
      <c r="B402" s="24">
        <v>103</v>
      </c>
      <c r="C402" s="136" t="s">
        <v>85</v>
      </c>
      <c r="D402" s="93"/>
      <c r="E402" s="6"/>
      <c r="F402" s="6"/>
      <c r="G402" s="6"/>
      <c r="H402" s="6"/>
      <c r="I402" s="35">
        <v>18.52</v>
      </c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5">
        <f t="shared" si="109"/>
        <v>18.52</v>
      </c>
      <c r="AA402" s="41">
        <f t="shared" si="106"/>
        <v>5.3226803086694734E-3</v>
      </c>
      <c r="AB402" s="44">
        <f t="shared" si="107"/>
        <v>10.307104283723001</v>
      </c>
    </row>
    <row r="403" spans="1:28" ht="16.5" customHeight="1" x14ac:dyDescent="0.15">
      <c r="A403" s="174" t="s">
        <v>662</v>
      </c>
      <c r="B403" s="125">
        <v>104</v>
      </c>
      <c r="C403" s="136" t="s">
        <v>53</v>
      </c>
      <c r="D403" s="93"/>
      <c r="E403" s="6"/>
      <c r="F403" s="6"/>
      <c r="G403" s="6"/>
      <c r="H403" s="6"/>
      <c r="I403" s="35">
        <v>18.52</v>
      </c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5">
        <f t="shared" si="109"/>
        <v>18.52</v>
      </c>
      <c r="AA403" s="41">
        <f t="shared" si="106"/>
        <v>5.3226803086694734E-3</v>
      </c>
      <c r="AB403" s="44">
        <f t="shared" si="107"/>
        <v>10.307104283723001</v>
      </c>
    </row>
    <row r="404" spans="1:28" ht="16.5" customHeight="1" x14ac:dyDescent="0.15">
      <c r="A404" s="174" t="s">
        <v>662</v>
      </c>
      <c r="B404" s="24">
        <v>108</v>
      </c>
      <c r="C404" s="125" t="s">
        <v>285</v>
      </c>
      <c r="D404" s="27"/>
      <c r="E404" s="6"/>
      <c r="F404" s="6"/>
      <c r="G404" s="6"/>
      <c r="H404" s="6"/>
      <c r="I404" s="5">
        <v>448.63</v>
      </c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5">
        <f t="shared" si="109"/>
        <v>448.63</v>
      </c>
      <c r="AA404" s="41">
        <f t="shared" si="106"/>
        <v>0.12893704464786102</v>
      </c>
      <c r="AB404" s="44">
        <f t="shared" si="107"/>
        <v>249.68014010835046</v>
      </c>
    </row>
    <row r="405" spans="1:28" ht="16.5" customHeight="1" x14ac:dyDescent="0.15">
      <c r="A405" s="174" t="s">
        <v>662</v>
      </c>
      <c r="B405" s="125">
        <v>111</v>
      </c>
      <c r="C405" s="125" t="s">
        <v>731</v>
      </c>
      <c r="D405" s="25"/>
      <c r="E405" s="6"/>
      <c r="F405" s="6"/>
      <c r="G405" s="6"/>
      <c r="H405" s="6"/>
      <c r="I405" s="5">
        <v>39.590000000000003</v>
      </c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5">
        <f t="shared" si="109"/>
        <v>39.590000000000003</v>
      </c>
      <c r="AA405" s="41">
        <f t="shared" si="106"/>
        <v>1.1378235065886852E-2</v>
      </c>
      <c r="AB405" s="44">
        <f t="shared" si="107"/>
        <v>22.033383293336595</v>
      </c>
    </row>
    <row r="406" spans="1:28" ht="16.5" customHeight="1" x14ac:dyDescent="0.15">
      <c r="A406" s="174" t="s">
        <v>662</v>
      </c>
      <c r="B406" s="125">
        <v>112</v>
      </c>
      <c r="C406" s="136" t="s">
        <v>38</v>
      </c>
      <c r="D406" s="93"/>
      <c r="E406" s="6"/>
      <c r="F406" s="6"/>
      <c r="G406" s="6"/>
      <c r="H406" s="6"/>
      <c r="I406" s="5">
        <v>274.44</v>
      </c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5">
        <f t="shared" si="109"/>
        <v>274.44</v>
      </c>
      <c r="AA406" s="41">
        <f t="shared" si="106"/>
        <v>7.8874534768426041E-2</v>
      </c>
      <c r="AB406" s="44">
        <f t="shared" si="107"/>
        <v>152.73659285231861</v>
      </c>
    </row>
    <row r="407" spans="1:28" x14ac:dyDescent="0.15">
      <c r="A407" s="174" t="s">
        <v>662</v>
      </c>
      <c r="B407" s="137" t="s">
        <v>276</v>
      </c>
      <c r="C407" s="137"/>
      <c r="D407" s="94"/>
      <c r="E407" s="8">
        <f>SUM(E400:E406)</f>
        <v>0</v>
      </c>
      <c r="F407" s="8">
        <f t="shared" ref="F407:Z407" si="110">SUM(F400:F406)</f>
        <v>0</v>
      </c>
      <c r="G407" s="8">
        <f t="shared" si="110"/>
        <v>0</v>
      </c>
      <c r="H407" s="8">
        <f t="shared" si="110"/>
        <v>0</v>
      </c>
      <c r="I407" s="8">
        <f t="shared" si="110"/>
        <v>1076.8499999999999</v>
      </c>
      <c r="J407" s="8">
        <f t="shared" si="110"/>
        <v>0</v>
      </c>
      <c r="K407" s="8">
        <f t="shared" si="110"/>
        <v>0</v>
      </c>
      <c r="L407" s="8">
        <f t="shared" si="110"/>
        <v>0</v>
      </c>
      <c r="M407" s="8">
        <f t="shared" si="110"/>
        <v>0</v>
      </c>
      <c r="N407" s="8">
        <f t="shared" si="110"/>
        <v>0</v>
      </c>
      <c r="O407" s="8">
        <f t="shared" si="110"/>
        <v>0</v>
      </c>
      <c r="P407" s="8">
        <f t="shared" si="110"/>
        <v>0</v>
      </c>
      <c r="Q407" s="8">
        <f t="shared" si="110"/>
        <v>0</v>
      </c>
      <c r="R407" s="8">
        <f t="shared" si="110"/>
        <v>0</v>
      </c>
      <c r="S407" s="8">
        <f t="shared" si="110"/>
        <v>0</v>
      </c>
      <c r="T407" s="8">
        <f t="shared" si="110"/>
        <v>0</v>
      </c>
      <c r="U407" s="8">
        <f t="shared" si="110"/>
        <v>0</v>
      </c>
      <c r="V407" s="8">
        <f t="shared" si="110"/>
        <v>0</v>
      </c>
      <c r="W407" s="8">
        <f t="shared" si="110"/>
        <v>0</v>
      </c>
      <c r="X407" s="8">
        <f t="shared" si="110"/>
        <v>0</v>
      </c>
      <c r="Y407" s="8">
        <f t="shared" si="110"/>
        <v>0</v>
      </c>
      <c r="Z407" s="8">
        <f t="shared" si="110"/>
        <v>1076.8499999999999</v>
      </c>
      <c r="AA407" s="42">
        <f t="shared" si="106"/>
        <v>0.30948856859561136</v>
      </c>
      <c r="AB407" s="45">
        <f t="shared" si="107"/>
        <v>599.30913865697164</v>
      </c>
    </row>
    <row r="408" spans="1:28" ht="16.5" customHeight="1" x14ac:dyDescent="0.15">
      <c r="A408" s="174" t="s">
        <v>662</v>
      </c>
      <c r="B408" s="137" t="s">
        <v>857</v>
      </c>
      <c r="C408" s="137"/>
      <c r="D408" s="94"/>
      <c r="E408" s="8"/>
      <c r="F408" s="8"/>
      <c r="G408" s="8"/>
      <c r="H408" s="8"/>
      <c r="I408" s="7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>
        <v>649.63000000000011</v>
      </c>
      <c r="Z408" s="7">
        <f>SUM(Y409)</f>
        <v>649.63000000000011</v>
      </c>
      <c r="AA408" s="42">
        <f t="shared" si="106"/>
        <v>0.18670479529810749</v>
      </c>
      <c r="AB408" s="45">
        <f t="shared" si="107"/>
        <v>361.54450085502026</v>
      </c>
    </row>
    <row r="409" spans="1:28" x14ac:dyDescent="0.15">
      <c r="A409" s="174" t="s">
        <v>662</v>
      </c>
      <c r="B409" s="137" t="s">
        <v>858</v>
      </c>
      <c r="C409" s="137"/>
      <c r="D409" s="94"/>
      <c r="E409" s="8">
        <f>SUM(E407:E408)</f>
        <v>0</v>
      </c>
      <c r="F409" s="8">
        <f t="shared" ref="F409:Y409" si="111">SUM(F407:F408)</f>
        <v>0</v>
      </c>
      <c r="G409" s="8">
        <f t="shared" si="111"/>
        <v>0</v>
      </c>
      <c r="H409" s="8">
        <f t="shared" si="111"/>
        <v>0</v>
      </c>
      <c r="I409" s="8">
        <f t="shared" si="111"/>
        <v>1076.8499999999999</v>
      </c>
      <c r="J409" s="8">
        <f t="shared" si="111"/>
        <v>0</v>
      </c>
      <c r="K409" s="8">
        <f t="shared" si="111"/>
        <v>0</v>
      </c>
      <c r="L409" s="8">
        <f t="shared" si="111"/>
        <v>0</v>
      </c>
      <c r="M409" s="8">
        <f t="shared" si="111"/>
        <v>0</v>
      </c>
      <c r="N409" s="8">
        <f t="shared" si="111"/>
        <v>0</v>
      </c>
      <c r="O409" s="8">
        <f t="shared" si="111"/>
        <v>0</v>
      </c>
      <c r="P409" s="8">
        <f t="shared" si="111"/>
        <v>0</v>
      </c>
      <c r="Q409" s="8">
        <f t="shared" si="111"/>
        <v>0</v>
      </c>
      <c r="R409" s="8">
        <f t="shared" si="111"/>
        <v>0</v>
      </c>
      <c r="S409" s="8">
        <f t="shared" si="111"/>
        <v>0</v>
      </c>
      <c r="T409" s="8">
        <f t="shared" si="111"/>
        <v>0</v>
      </c>
      <c r="U409" s="8">
        <f t="shared" si="111"/>
        <v>0</v>
      </c>
      <c r="V409" s="8">
        <f t="shared" si="111"/>
        <v>0</v>
      </c>
      <c r="W409" s="8">
        <f t="shared" si="111"/>
        <v>0</v>
      </c>
      <c r="X409" s="8">
        <f t="shared" si="111"/>
        <v>0</v>
      </c>
      <c r="Y409" s="8">
        <f t="shared" si="111"/>
        <v>649.63000000000011</v>
      </c>
      <c r="Z409" s="7">
        <f>SUM(Z407:Z408)</f>
        <v>1726.48</v>
      </c>
      <c r="AA409" s="42">
        <f t="shared" si="106"/>
        <v>0.49619336389371888</v>
      </c>
      <c r="AB409" s="45">
        <f t="shared" si="107"/>
        <v>960.8536395119919</v>
      </c>
    </row>
    <row r="410" spans="1:28" ht="16.5" customHeight="1" x14ac:dyDescent="0.15">
      <c r="A410" s="174" t="s">
        <v>662</v>
      </c>
      <c r="B410" s="125">
        <v>201</v>
      </c>
      <c r="C410" s="136" t="s">
        <v>286</v>
      </c>
      <c r="D410" s="93"/>
      <c r="E410" s="6"/>
      <c r="F410" s="6"/>
      <c r="G410" s="6"/>
      <c r="H410" s="6"/>
      <c r="I410" s="5">
        <v>275.66000000000003</v>
      </c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5">
        <f t="shared" ref="Z410:Z418" si="112">SUM(E410:X410)</f>
        <v>275.66000000000003</v>
      </c>
      <c r="AA410" s="41">
        <f t="shared" si="106"/>
        <v>7.9225164896750938E-2</v>
      </c>
      <c r="AB410" s="44">
        <f t="shared" si="107"/>
        <v>153.41557056431336</v>
      </c>
    </row>
    <row r="411" spans="1:28" ht="16.5" customHeight="1" x14ac:dyDescent="0.15">
      <c r="A411" s="174" t="s">
        <v>662</v>
      </c>
      <c r="B411" s="125">
        <v>202</v>
      </c>
      <c r="C411" s="136" t="s">
        <v>1069</v>
      </c>
      <c r="D411" s="93"/>
      <c r="E411" s="6"/>
      <c r="F411" s="6"/>
      <c r="G411" s="6"/>
      <c r="H411" s="6"/>
      <c r="I411" s="5">
        <v>37.19</v>
      </c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5">
        <f t="shared" si="112"/>
        <v>37.19</v>
      </c>
      <c r="AA411" s="41">
        <f t="shared" si="106"/>
        <v>1.0688470879018235E-2</v>
      </c>
      <c r="AB411" s="44">
        <f t="shared" si="107"/>
        <v>20.697689433674864</v>
      </c>
    </row>
    <row r="412" spans="1:28" ht="16.5" customHeight="1" x14ac:dyDescent="0.15">
      <c r="A412" s="174" t="s">
        <v>662</v>
      </c>
      <c r="B412" s="125">
        <v>206</v>
      </c>
      <c r="C412" s="136" t="s">
        <v>287</v>
      </c>
      <c r="D412" s="93"/>
      <c r="E412" s="6"/>
      <c r="F412" s="6"/>
      <c r="G412" s="6"/>
      <c r="H412" s="6"/>
      <c r="I412" s="5">
        <v>447.91</v>
      </c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5">
        <f t="shared" si="112"/>
        <v>447.91</v>
      </c>
      <c r="AA412" s="41">
        <f t="shared" si="106"/>
        <v>0.12873011539180043</v>
      </c>
      <c r="AB412" s="44">
        <f t="shared" si="107"/>
        <v>249.27943195045196</v>
      </c>
    </row>
    <row r="413" spans="1:28" ht="16.5" customHeight="1" x14ac:dyDescent="0.15">
      <c r="A413" s="174" t="s">
        <v>662</v>
      </c>
      <c r="B413" s="125">
        <v>209</v>
      </c>
      <c r="C413" s="136" t="s">
        <v>732</v>
      </c>
      <c r="D413" s="93"/>
      <c r="E413" s="6"/>
      <c r="F413" s="6"/>
      <c r="G413" s="6"/>
      <c r="H413" s="6"/>
      <c r="I413" s="5">
        <v>73.22</v>
      </c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5">
        <f t="shared" si="112"/>
        <v>73.22</v>
      </c>
      <c r="AA413" s="41">
        <f t="shared" si="106"/>
        <v>2.104355573438331E-2</v>
      </c>
      <c r="AB413" s="44">
        <f t="shared" si="107"/>
        <v>40.749793501846561</v>
      </c>
    </row>
    <row r="414" spans="1:28" ht="16.5" customHeight="1" x14ac:dyDescent="0.15">
      <c r="A414" s="174" t="s">
        <v>662</v>
      </c>
      <c r="B414" s="125">
        <v>210</v>
      </c>
      <c r="C414" s="136" t="s">
        <v>31</v>
      </c>
      <c r="D414" s="93"/>
      <c r="E414" s="6"/>
      <c r="F414" s="6"/>
      <c r="G414" s="6"/>
      <c r="H414" s="6"/>
      <c r="I414" s="5">
        <v>34.01</v>
      </c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5">
        <f t="shared" si="112"/>
        <v>34.01</v>
      </c>
      <c r="AA414" s="41">
        <f t="shared" si="106"/>
        <v>9.7745333314173208E-3</v>
      </c>
      <c r="AB414" s="44">
        <f t="shared" si="107"/>
        <v>18.927895069623073</v>
      </c>
    </row>
    <row r="415" spans="1:28" ht="16.5" customHeight="1" x14ac:dyDescent="0.15">
      <c r="A415" s="174" t="s">
        <v>662</v>
      </c>
      <c r="B415" s="125">
        <v>211</v>
      </c>
      <c r="C415" s="136" t="s">
        <v>733</v>
      </c>
      <c r="D415" s="93"/>
      <c r="E415" s="6"/>
      <c r="F415" s="6"/>
      <c r="G415" s="6"/>
      <c r="H415" s="6"/>
      <c r="I415" s="5">
        <v>254.47</v>
      </c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5">
        <f t="shared" si="112"/>
        <v>254.47</v>
      </c>
      <c r="AA415" s="41">
        <f t="shared" si="106"/>
        <v>7.3135121930190117E-2</v>
      </c>
      <c r="AB415" s="44">
        <f t="shared" si="107"/>
        <v>141.62250686171666</v>
      </c>
    </row>
    <row r="416" spans="1:28" s="37" customFormat="1" ht="16.5" customHeight="1" x14ac:dyDescent="0.15">
      <c r="A416" s="174" t="s">
        <v>662</v>
      </c>
      <c r="B416" s="125"/>
      <c r="C416" s="136" t="s">
        <v>734</v>
      </c>
      <c r="D416" s="93"/>
      <c r="E416" s="6"/>
      <c r="F416" s="6"/>
      <c r="G416" s="6"/>
      <c r="H416" s="6"/>
      <c r="I416" s="5">
        <v>21.4</v>
      </c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5">
        <f t="shared" si="112"/>
        <v>21.4</v>
      </c>
      <c r="AA416" s="41">
        <f t="shared" si="106"/>
        <v>6.1503973329118111E-3</v>
      </c>
      <c r="AB416" s="44">
        <f t="shared" si="107"/>
        <v>11.909936915317077</v>
      </c>
    </row>
    <row r="417" spans="1:28" s="37" customFormat="1" ht="16.5" customHeight="1" x14ac:dyDescent="0.15">
      <c r="A417" s="174" t="s">
        <v>662</v>
      </c>
      <c r="B417" s="125"/>
      <c r="C417" s="136" t="s">
        <v>735</v>
      </c>
      <c r="D417" s="93"/>
      <c r="E417" s="6"/>
      <c r="F417" s="6"/>
      <c r="G417" s="6"/>
      <c r="H417" s="6"/>
      <c r="I417" s="5">
        <v>21.14</v>
      </c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5">
        <f t="shared" si="112"/>
        <v>21.14</v>
      </c>
      <c r="AA417" s="41">
        <f t="shared" si="106"/>
        <v>6.0756728793343777E-3</v>
      </c>
      <c r="AB417" s="44">
        <f t="shared" si="107"/>
        <v>11.765236747187055</v>
      </c>
    </row>
    <row r="418" spans="1:28" s="37" customFormat="1" ht="16.5" customHeight="1" x14ac:dyDescent="0.15">
      <c r="A418" s="174" t="s">
        <v>662</v>
      </c>
      <c r="B418" s="125"/>
      <c r="C418" s="136" t="s">
        <v>736</v>
      </c>
      <c r="D418" s="93"/>
      <c r="E418" s="6"/>
      <c r="F418" s="6"/>
      <c r="G418" s="6"/>
      <c r="H418" s="6"/>
      <c r="I418" s="5">
        <v>22.1</v>
      </c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5">
        <f t="shared" si="112"/>
        <v>22.1</v>
      </c>
      <c r="AA418" s="41">
        <f t="shared" si="106"/>
        <v>6.3515785540818239E-3</v>
      </c>
      <c r="AB418" s="44">
        <f t="shared" si="107"/>
        <v>12.299514291051748</v>
      </c>
    </row>
    <row r="419" spans="1:28" x14ac:dyDescent="0.15">
      <c r="A419" s="174" t="s">
        <v>662</v>
      </c>
      <c r="B419" s="137" t="s">
        <v>276</v>
      </c>
      <c r="C419" s="141"/>
      <c r="D419" s="107"/>
      <c r="E419" s="8">
        <f>SUM(E410:E418)</f>
        <v>0</v>
      </c>
      <c r="F419" s="8">
        <f t="shared" ref="F419:Z419" si="113">SUM(F410:F418)</f>
        <v>0</v>
      </c>
      <c r="G419" s="8">
        <f t="shared" si="113"/>
        <v>0</v>
      </c>
      <c r="H419" s="8">
        <f t="shared" si="113"/>
        <v>0</v>
      </c>
      <c r="I419" s="8">
        <f t="shared" si="113"/>
        <v>1187.1000000000001</v>
      </c>
      <c r="J419" s="8">
        <f t="shared" si="113"/>
        <v>0</v>
      </c>
      <c r="K419" s="8">
        <f t="shared" si="113"/>
        <v>0</v>
      </c>
      <c r="L419" s="8">
        <f t="shared" si="113"/>
        <v>0</v>
      </c>
      <c r="M419" s="8">
        <f t="shared" si="113"/>
        <v>0</v>
      </c>
      <c r="N419" s="8">
        <f t="shared" si="113"/>
        <v>0</v>
      </c>
      <c r="O419" s="8">
        <f t="shared" si="113"/>
        <v>0</v>
      </c>
      <c r="P419" s="8">
        <f t="shared" si="113"/>
        <v>0</v>
      </c>
      <c r="Q419" s="8">
        <f t="shared" si="113"/>
        <v>0</v>
      </c>
      <c r="R419" s="8">
        <f t="shared" si="113"/>
        <v>0</v>
      </c>
      <c r="S419" s="8">
        <f t="shared" si="113"/>
        <v>0</v>
      </c>
      <c r="T419" s="8">
        <f t="shared" si="113"/>
        <v>0</v>
      </c>
      <c r="U419" s="8">
        <f t="shared" si="113"/>
        <v>0</v>
      </c>
      <c r="V419" s="8">
        <f t="shared" si="113"/>
        <v>0</v>
      </c>
      <c r="W419" s="8">
        <f t="shared" si="113"/>
        <v>0</v>
      </c>
      <c r="X419" s="8">
        <f t="shared" si="113"/>
        <v>0</v>
      </c>
      <c r="Y419" s="8">
        <f t="shared" si="113"/>
        <v>0</v>
      </c>
      <c r="Z419" s="8">
        <f t="shared" si="113"/>
        <v>1187.1000000000001</v>
      </c>
      <c r="AA419" s="42">
        <f t="shared" si="106"/>
        <v>0.34117461092988838</v>
      </c>
      <c r="AB419" s="45">
        <f t="shared" si="107"/>
        <v>660.66757533518239</v>
      </c>
    </row>
    <row r="420" spans="1:28" ht="16.5" customHeight="1" x14ac:dyDescent="0.15">
      <c r="A420" s="174" t="s">
        <v>662</v>
      </c>
      <c r="B420" s="137" t="s">
        <v>857</v>
      </c>
      <c r="C420" s="141"/>
      <c r="D420" s="107"/>
      <c r="E420" s="8"/>
      <c r="F420" s="8"/>
      <c r="G420" s="8"/>
      <c r="H420" s="8"/>
      <c r="I420" s="7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>
        <v>304.08999999999997</v>
      </c>
      <c r="Z420" s="7">
        <f>SUM(Y421)</f>
        <v>304.08999999999997</v>
      </c>
      <c r="AA420" s="42">
        <f t="shared" si="106"/>
        <v>8.739599649369871E-2</v>
      </c>
      <c r="AB420" s="45">
        <f t="shared" si="107"/>
        <v>169.23797741022287</v>
      </c>
    </row>
    <row r="421" spans="1:28" x14ac:dyDescent="0.15">
      <c r="A421" s="174" t="s">
        <v>662</v>
      </c>
      <c r="B421" s="137" t="s">
        <v>858</v>
      </c>
      <c r="C421" s="141"/>
      <c r="D421" s="107"/>
      <c r="E421" s="8">
        <f>SUM(E419:E420)</f>
        <v>0</v>
      </c>
      <c r="F421" s="8">
        <f t="shared" ref="F421:Y421" si="114">SUM(F419:F420)</f>
        <v>0</v>
      </c>
      <c r="G421" s="8">
        <f t="shared" si="114"/>
        <v>0</v>
      </c>
      <c r="H421" s="8">
        <f t="shared" si="114"/>
        <v>0</v>
      </c>
      <c r="I421" s="8">
        <f t="shared" si="114"/>
        <v>1187.1000000000001</v>
      </c>
      <c r="J421" s="8">
        <f t="shared" si="114"/>
        <v>0</v>
      </c>
      <c r="K421" s="8">
        <f t="shared" si="114"/>
        <v>0</v>
      </c>
      <c r="L421" s="8">
        <f t="shared" si="114"/>
        <v>0</v>
      </c>
      <c r="M421" s="8">
        <f t="shared" si="114"/>
        <v>0</v>
      </c>
      <c r="N421" s="8">
        <f t="shared" si="114"/>
        <v>0</v>
      </c>
      <c r="O421" s="8">
        <f t="shared" si="114"/>
        <v>0</v>
      </c>
      <c r="P421" s="8">
        <f t="shared" si="114"/>
        <v>0</v>
      </c>
      <c r="Q421" s="8">
        <f t="shared" si="114"/>
        <v>0</v>
      </c>
      <c r="R421" s="8">
        <f t="shared" si="114"/>
        <v>0</v>
      </c>
      <c r="S421" s="8">
        <f t="shared" si="114"/>
        <v>0</v>
      </c>
      <c r="T421" s="8">
        <f t="shared" si="114"/>
        <v>0</v>
      </c>
      <c r="U421" s="8">
        <f t="shared" si="114"/>
        <v>0</v>
      </c>
      <c r="V421" s="8">
        <f t="shared" si="114"/>
        <v>0</v>
      </c>
      <c r="W421" s="8">
        <f t="shared" si="114"/>
        <v>0</v>
      </c>
      <c r="X421" s="8">
        <f t="shared" si="114"/>
        <v>0</v>
      </c>
      <c r="Y421" s="8">
        <f t="shared" si="114"/>
        <v>304.08999999999997</v>
      </c>
      <c r="Z421" s="7">
        <f>SUM(Z419:Z420)</f>
        <v>1491.19</v>
      </c>
      <c r="AA421" s="42">
        <f t="shared" si="106"/>
        <v>0.4285706074235871</v>
      </c>
      <c r="AB421" s="45">
        <f t="shared" si="107"/>
        <v>829.90555274540532</v>
      </c>
    </row>
    <row r="422" spans="1:28" ht="16.5" customHeight="1" x14ac:dyDescent="0.15">
      <c r="A422" s="174" t="s">
        <v>662</v>
      </c>
      <c r="B422" s="125">
        <v>301</v>
      </c>
      <c r="C422" s="136" t="s">
        <v>288</v>
      </c>
      <c r="D422" s="93"/>
      <c r="E422" s="6"/>
      <c r="F422" s="6"/>
      <c r="G422" s="6"/>
      <c r="H422" s="6"/>
      <c r="I422" s="5">
        <v>271.5</v>
      </c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5">
        <f t="shared" ref="Z422:Z430" si="115">SUM(E422:X422)</f>
        <v>271.5</v>
      </c>
      <c r="AA422" s="41">
        <f t="shared" si="106"/>
        <v>7.802957363951199E-2</v>
      </c>
      <c r="AB422" s="44">
        <f t="shared" si="107"/>
        <v>151.100367874233</v>
      </c>
    </row>
    <row r="423" spans="1:28" ht="16.5" customHeight="1" x14ac:dyDescent="0.15">
      <c r="A423" s="174" t="s">
        <v>662</v>
      </c>
      <c r="B423" s="125">
        <v>302</v>
      </c>
      <c r="C423" s="136" t="s">
        <v>289</v>
      </c>
      <c r="D423" s="93"/>
      <c r="E423" s="6"/>
      <c r="F423" s="6"/>
      <c r="G423" s="6"/>
      <c r="H423" s="6"/>
      <c r="I423" s="5">
        <v>13.71</v>
      </c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5">
        <f t="shared" si="115"/>
        <v>13.71</v>
      </c>
      <c r="AA423" s="41">
        <f t="shared" si="106"/>
        <v>3.9402779174869595E-3</v>
      </c>
      <c r="AB423" s="44">
        <f t="shared" si="107"/>
        <v>7.630151173317623</v>
      </c>
    </row>
    <row r="424" spans="1:28" ht="16.5" customHeight="1" x14ac:dyDescent="0.15">
      <c r="A424" s="174" t="s">
        <v>662</v>
      </c>
      <c r="B424" s="125">
        <v>303</v>
      </c>
      <c r="C424" s="136" t="s">
        <v>290</v>
      </c>
      <c r="D424" s="93"/>
      <c r="E424" s="6"/>
      <c r="F424" s="6"/>
      <c r="G424" s="6"/>
      <c r="H424" s="6"/>
      <c r="I424" s="5">
        <v>20.76</v>
      </c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5">
        <f t="shared" si="115"/>
        <v>20.76</v>
      </c>
      <c r="AA424" s="41">
        <f t="shared" si="106"/>
        <v>5.9664602164135145E-3</v>
      </c>
      <c r="AB424" s="44">
        <f t="shared" si="107"/>
        <v>11.55375188607395</v>
      </c>
    </row>
    <row r="425" spans="1:28" ht="16.5" customHeight="1" x14ac:dyDescent="0.15">
      <c r="A425" s="174" t="s">
        <v>662</v>
      </c>
      <c r="B425" s="125">
        <v>306</v>
      </c>
      <c r="C425" s="136" t="s">
        <v>291</v>
      </c>
      <c r="D425" s="93"/>
      <c r="E425" s="6"/>
      <c r="F425" s="6"/>
      <c r="G425" s="6"/>
      <c r="H425" s="6"/>
      <c r="I425" s="5">
        <v>425.24</v>
      </c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5">
        <f t="shared" si="115"/>
        <v>425.24</v>
      </c>
      <c r="AA425" s="41">
        <f t="shared" si="106"/>
        <v>0.12221471784333732</v>
      </c>
      <c r="AB425" s="44">
        <f t="shared" si="107"/>
        <v>236.66269036773056</v>
      </c>
    </row>
    <row r="426" spans="1:28" ht="16.5" customHeight="1" x14ac:dyDescent="0.15">
      <c r="A426" s="174" t="s">
        <v>662</v>
      </c>
      <c r="B426" s="125">
        <v>309</v>
      </c>
      <c r="C426" s="136" t="s">
        <v>292</v>
      </c>
      <c r="D426" s="93"/>
      <c r="E426" s="6"/>
      <c r="F426" s="6"/>
      <c r="G426" s="6"/>
      <c r="H426" s="6"/>
      <c r="I426" s="5">
        <v>31.76</v>
      </c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5">
        <f t="shared" si="115"/>
        <v>31.76</v>
      </c>
      <c r="AA426" s="41">
        <f t="shared" si="106"/>
        <v>9.1278794062279959E-3</v>
      </c>
      <c r="AB426" s="44">
        <f t="shared" si="107"/>
        <v>17.675682076190203</v>
      </c>
    </row>
    <row r="427" spans="1:28" ht="16.5" customHeight="1" x14ac:dyDescent="0.15">
      <c r="A427" s="174" t="s">
        <v>662</v>
      </c>
      <c r="B427" s="125">
        <v>310</v>
      </c>
      <c r="C427" s="136" t="s">
        <v>293</v>
      </c>
      <c r="D427" s="93"/>
      <c r="E427" s="6"/>
      <c r="F427" s="6"/>
      <c r="G427" s="6"/>
      <c r="H427" s="6"/>
      <c r="I427" s="5">
        <v>271.5</v>
      </c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5">
        <f t="shared" si="115"/>
        <v>271.5</v>
      </c>
      <c r="AA427" s="41">
        <f t="shared" si="106"/>
        <v>7.802957363951199E-2</v>
      </c>
      <c r="AB427" s="44">
        <f t="shared" si="107"/>
        <v>151.100367874233</v>
      </c>
    </row>
    <row r="428" spans="1:28" ht="16.5" customHeight="1" x14ac:dyDescent="0.15">
      <c r="A428" s="174" t="s">
        <v>662</v>
      </c>
      <c r="B428" s="125">
        <v>311</v>
      </c>
      <c r="C428" s="136" t="s">
        <v>294</v>
      </c>
      <c r="D428" s="93"/>
      <c r="E428" s="6"/>
      <c r="F428" s="6"/>
      <c r="G428" s="6"/>
      <c r="H428" s="6"/>
      <c r="I428" s="5">
        <v>118.6</v>
      </c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5">
        <f t="shared" si="115"/>
        <v>118.6</v>
      </c>
      <c r="AA428" s="41">
        <f t="shared" si="106"/>
        <v>3.4085846901090691E-2</v>
      </c>
      <c r="AB428" s="44">
        <f t="shared" si="107"/>
        <v>66.005538231617066</v>
      </c>
    </row>
    <row r="429" spans="1:28" ht="16.5" customHeight="1" x14ac:dyDescent="0.15">
      <c r="A429" s="174" t="s">
        <v>662</v>
      </c>
      <c r="B429" s="125">
        <v>314</v>
      </c>
      <c r="C429" s="136" t="s">
        <v>295</v>
      </c>
      <c r="D429" s="93"/>
      <c r="E429" s="6"/>
      <c r="F429" s="6"/>
      <c r="G429" s="6"/>
      <c r="H429" s="6"/>
      <c r="I429" s="5">
        <v>15.34</v>
      </c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5">
        <f t="shared" si="115"/>
        <v>15.34</v>
      </c>
      <c r="AA429" s="41">
        <f t="shared" si="106"/>
        <v>4.40874276106856E-3</v>
      </c>
      <c r="AB429" s="44">
        <f t="shared" si="107"/>
        <v>8.5373099196712126</v>
      </c>
    </row>
    <row r="430" spans="1:28" ht="16.5" customHeight="1" x14ac:dyDescent="0.15">
      <c r="A430" s="174" t="s">
        <v>662</v>
      </c>
      <c r="B430" s="125">
        <v>315</v>
      </c>
      <c r="C430" s="136" t="s">
        <v>296</v>
      </c>
      <c r="D430" s="93"/>
      <c r="E430" s="6"/>
      <c r="F430" s="6"/>
      <c r="G430" s="6"/>
      <c r="H430" s="6"/>
      <c r="I430" s="5">
        <v>11.48</v>
      </c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5">
        <f t="shared" si="115"/>
        <v>11.48</v>
      </c>
      <c r="AA430" s="41">
        <f t="shared" si="106"/>
        <v>3.2993720271882053E-3</v>
      </c>
      <c r="AB430" s="44">
        <f t="shared" si="107"/>
        <v>6.3890689620486008</v>
      </c>
    </row>
    <row r="431" spans="1:28" x14ac:dyDescent="0.15">
      <c r="A431" s="174" t="s">
        <v>662</v>
      </c>
      <c r="B431" s="137" t="s">
        <v>276</v>
      </c>
      <c r="C431" s="137"/>
      <c r="D431" s="94"/>
      <c r="E431" s="8">
        <f>SUM(E422:E430)</f>
        <v>0</v>
      </c>
      <c r="F431" s="8">
        <f t="shared" ref="F431:Z431" si="116">SUM(F422:F430)</f>
        <v>0</v>
      </c>
      <c r="G431" s="8">
        <f t="shared" si="116"/>
        <v>0</v>
      </c>
      <c r="H431" s="8">
        <f t="shared" si="116"/>
        <v>0</v>
      </c>
      <c r="I431" s="8">
        <f t="shared" si="116"/>
        <v>1179.8899999999999</v>
      </c>
      <c r="J431" s="8">
        <f t="shared" si="116"/>
        <v>0</v>
      </c>
      <c r="K431" s="8">
        <f t="shared" si="116"/>
        <v>0</v>
      </c>
      <c r="L431" s="8">
        <f t="shared" si="116"/>
        <v>0</v>
      </c>
      <c r="M431" s="8">
        <f t="shared" si="116"/>
        <v>0</v>
      </c>
      <c r="N431" s="8">
        <f t="shared" si="116"/>
        <v>0</v>
      </c>
      <c r="O431" s="8">
        <f t="shared" si="116"/>
        <v>0</v>
      </c>
      <c r="P431" s="8">
        <f t="shared" si="116"/>
        <v>0</v>
      </c>
      <c r="Q431" s="8">
        <f t="shared" si="116"/>
        <v>0</v>
      </c>
      <c r="R431" s="8">
        <f t="shared" si="116"/>
        <v>0</v>
      </c>
      <c r="S431" s="8">
        <f t="shared" si="116"/>
        <v>0</v>
      </c>
      <c r="T431" s="8">
        <f t="shared" si="116"/>
        <v>0</v>
      </c>
      <c r="U431" s="8">
        <f t="shared" si="116"/>
        <v>0</v>
      </c>
      <c r="V431" s="8">
        <f t="shared" si="116"/>
        <v>0</v>
      </c>
      <c r="W431" s="8">
        <f t="shared" si="116"/>
        <v>0</v>
      </c>
      <c r="X431" s="8">
        <f t="shared" si="116"/>
        <v>0</v>
      </c>
      <c r="Y431" s="8">
        <f t="shared" si="116"/>
        <v>0</v>
      </c>
      <c r="Z431" s="8">
        <f t="shared" si="116"/>
        <v>1179.8899999999999</v>
      </c>
      <c r="AA431" s="42">
        <f t="shared" si="106"/>
        <v>0.33910244435183717</v>
      </c>
      <c r="AB431" s="45">
        <f t="shared" si="107"/>
        <v>656.6549283651151</v>
      </c>
    </row>
    <row r="432" spans="1:28" ht="16.5" customHeight="1" x14ac:dyDescent="0.15">
      <c r="A432" s="174" t="s">
        <v>662</v>
      </c>
      <c r="B432" s="137" t="s">
        <v>857</v>
      </c>
      <c r="C432" s="137"/>
      <c r="D432" s="94"/>
      <c r="E432" s="8"/>
      <c r="F432" s="8"/>
      <c r="G432" s="8"/>
      <c r="H432" s="8"/>
      <c r="I432" s="7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>
        <v>310.11000000000013</v>
      </c>
      <c r="Z432" s="7">
        <f>SUM(Y433)</f>
        <v>310.11000000000013</v>
      </c>
      <c r="AA432" s="42">
        <f t="shared" si="106"/>
        <v>8.9126154995760862E-2</v>
      </c>
      <c r="AB432" s="45">
        <f t="shared" si="107"/>
        <v>172.58834284154113</v>
      </c>
    </row>
    <row r="433" spans="1:28" x14ac:dyDescent="0.15">
      <c r="A433" s="174" t="s">
        <v>662</v>
      </c>
      <c r="B433" s="137" t="s">
        <v>858</v>
      </c>
      <c r="C433" s="137"/>
      <c r="D433" s="108"/>
      <c r="E433" s="36">
        <f>SUM(E431:E432)</f>
        <v>0</v>
      </c>
      <c r="F433" s="36">
        <f t="shared" ref="F433:Y433" si="117">SUM(F431:F432)</f>
        <v>0</v>
      </c>
      <c r="G433" s="36">
        <f t="shared" si="117"/>
        <v>0</v>
      </c>
      <c r="H433" s="36">
        <f t="shared" si="117"/>
        <v>0</v>
      </c>
      <c r="I433" s="36">
        <f t="shared" si="117"/>
        <v>1179.8899999999999</v>
      </c>
      <c r="J433" s="36">
        <f t="shared" si="117"/>
        <v>0</v>
      </c>
      <c r="K433" s="36">
        <f t="shared" si="117"/>
        <v>0</v>
      </c>
      <c r="L433" s="36">
        <f t="shared" si="117"/>
        <v>0</v>
      </c>
      <c r="M433" s="36">
        <f t="shared" si="117"/>
        <v>0</v>
      </c>
      <c r="N433" s="36">
        <f t="shared" si="117"/>
        <v>0</v>
      </c>
      <c r="O433" s="36">
        <f t="shared" si="117"/>
        <v>0</v>
      </c>
      <c r="P433" s="36">
        <f t="shared" si="117"/>
        <v>0</v>
      </c>
      <c r="Q433" s="36">
        <f t="shared" si="117"/>
        <v>0</v>
      </c>
      <c r="R433" s="36">
        <f t="shared" si="117"/>
        <v>0</v>
      </c>
      <c r="S433" s="36">
        <f t="shared" si="117"/>
        <v>0</v>
      </c>
      <c r="T433" s="36">
        <f t="shared" si="117"/>
        <v>0</v>
      </c>
      <c r="U433" s="36">
        <f t="shared" si="117"/>
        <v>0</v>
      </c>
      <c r="V433" s="36">
        <f t="shared" si="117"/>
        <v>0</v>
      </c>
      <c r="W433" s="36">
        <f t="shared" si="117"/>
        <v>0</v>
      </c>
      <c r="X433" s="36">
        <f t="shared" si="117"/>
        <v>0</v>
      </c>
      <c r="Y433" s="36">
        <f t="shared" si="117"/>
        <v>310.11000000000013</v>
      </c>
      <c r="Z433" s="7">
        <f>SUM(Z431:Z432)</f>
        <v>1490</v>
      </c>
      <c r="AA433" s="42">
        <f t="shared" si="106"/>
        <v>0.42822859934759805</v>
      </c>
      <c r="AB433" s="45">
        <f t="shared" si="107"/>
        <v>829.24327120665623</v>
      </c>
    </row>
    <row r="434" spans="1:28" x14ac:dyDescent="0.15">
      <c r="A434" s="22" t="s">
        <v>333</v>
      </c>
      <c r="B434" s="26"/>
      <c r="C434" s="142"/>
      <c r="D434" s="109"/>
      <c r="E434" s="12">
        <f>SUM(E397,E407,E419,E431)</f>
        <v>0</v>
      </c>
      <c r="F434" s="12">
        <f t="shared" ref="F434:Z434" si="118">SUM(F397,F407,F419,F431)</f>
        <v>0</v>
      </c>
      <c r="G434" s="12">
        <f t="shared" si="118"/>
        <v>0</v>
      </c>
      <c r="H434" s="12">
        <f t="shared" si="118"/>
        <v>0</v>
      </c>
      <c r="I434" s="12">
        <f t="shared" si="118"/>
        <v>3479.45</v>
      </c>
      <c r="J434" s="12">
        <f t="shared" si="118"/>
        <v>0</v>
      </c>
      <c r="K434" s="12">
        <f t="shared" si="118"/>
        <v>0</v>
      </c>
      <c r="L434" s="12">
        <f t="shared" si="118"/>
        <v>0</v>
      </c>
      <c r="M434" s="12">
        <f t="shared" si="118"/>
        <v>0</v>
      </c>
      <c r="N434" s="12">
        <f t="shared" si="118"/>
        <v>0</v>
      </c>
      <c r="O434" s="12">
        <f t="shared" si="118"/>
        <v>0</v>
      </c>
      <c r="P434" s="12">
        <f t="shared" si="118"/>
        <v>0</v>
      </c>
      <c r="Q434" s="12">
        <f t="shared" si="118"/>
        <v>0</v>
      </c>
      <c r="R434" s="12">
        <f t="shared" si="118"/>
        <v>0</v>
      </c>
      <c r="S434" s="12">
        <f t="shared" si="118"/>
        <v>0</v>
      </c>
      <c r="T434" s="12">
        <f t="shared" si="118"/>
        <v>0</v>
      </c>
      <c r="U434" s="12">
        <f t="shared" si="118"/>
        <v>0</v>
      </c>
      <c r="V434" s="12">
        <f t="shared" si="118"/>
        <v>0</v>
      </c>
      <c r="W434" s="12">
        <f t="shared" si="118"/>
        <v>0</v>
      </c>
      <c r="X434" s="12">
        <f t="shared" si="118"/>
        <v>0</v>
      </c>
      <c r="Y434" s="12">
        <f t="shared" si="118"/>
        <v>0</v>
      </c>
      <c r="Z434" s="12">
        <f t="shared" si="118"/>
        <v>3479.45</v>
      </c>
      <c r="AA434" s="51">
        <f t="shared" si="106"/>
        <v>1</v>
      </c>
      <c r="AB434" s="49">
        <f t="shared" si="107"/>
        <v>1936.45</v>
      </c>
    </row>
    <row r="435" spans="1:28" ht="16.5" customHeight="1" x14ac:dyDescent="0.15">
      <c r="A435" s="22" t="s">
        <v>331</v>
      </c>
      <c r="B435" s="22"/>
      <c r="C435" s="22"/>
      <c r="D435" s="96"/>
      <c r="E435" s="61"/>
      <c r="F435" s="61"/>
      <c r="G435" s="61"/>
      <c r="H435" s="61"/>
      <c r="I435" s="61"/>
      <c r="J435" s="61"/>
      <c r="K435" s="61"/>
      <c r="L435" s="61"/>
      <c r="M435" s="61"/>
      <c r="N435" s="61"/>
      <c r="O435" s="61"/>
      <c r="P435" s="61"/>
      <c r="Q435" s="61"/>
      <c r="R435" s="61"/>
      <c r="S435" s="61"/>
      <c r="T435" s="61"/>
      <c r="U435" s="61"/>
      <c r="V435" s="61"/>
      <c r="W435" s="61"/>
      <c r="X435" s="61"/>
      <c r="Y435" s="12">
        <f t="shared" ref="Y435" si="119">SUM(Y398,Y408,Y420,Y432)</f>
        <v>1936.45</v>
      </c>
      <c r="Z435" s="13">
        <f>SUM(Y436)</f>
        <v>1936.45</v>
      </c>
      <c r="AA435" s="48"/>
      <c r="AB435" s="49"/>
    </row>
    <row r="436" spans="1:28" x14ac:dyDescent="0.15">
      <c r="A436" s="22" t="s">
        <v>332</v>
      </c>
      <c r="B436" s="22"/>
      <c r="C436" s="22"/>
      <c r="D436" s="96"/>
      <c r="E436" s="12">
        <f>SUM(E434:E435)</f>
        <v>0</v>
      </c>
      <c r="F436" s="12">
        <f t="shared" ref="F436:Z436" si="120">SUM(F434:F435)</f>
        <v>0</v>
      </c>
      <c r="G436" s="12">
        <f t="shared" si="120"/>
        <v>0</v>
      </c>
      <c r="H436" s="12">
        <f t="shared" si="120"/>
        <v>0</v>
      </c>
      <c r="I436" s="12">
        <f t="shared" si="120"/>
        <v>3479.45</v>
      </c>
      <c r="J436" s="12">
        <f t="shared" si="120"/>
        <v>0</v>
      </c>
      <c r="K436" s="12">
        <f t="shared" si="120"/>
        <v>0</v>
      </c>
      <c r="L436" s="12">
        <f t="shared" si="120"/>
        <v>0</v>
      </c>
      <c r="M436" s="12">
        <f t="shared" si="120"/>
        <v>0</v>
      </c>
      <c r="N436" s="12">
        <f t="shared" si="120"/>
        <v>0</v>
      </c>
      <c r="O436" s="12">
        <f t="shared" si="120"/>
        <v>0</v>
      </c>
      <c r="P436" s="12">
        <f t="shared" si="120"/>
        <v>0</v>
      </c>
      <c r="Q436" s="12">
        <f t="shared" si="120"/>
        <v>0</v>
      </c>
      <c r="R436" s="12">
        <f t="shared" si="120"/>
        <v>0</v>
      </c>
      <c r="S436" s="12">
        <f t="shared" si="120"/>
        <v>0</v>
      </c>
      <c r="T436" s="12">
        <f t="shared" si="120"/>
        <v>0</v>
      </c>
      <c r="U436" s="12">
        <f t="shared" si="120"/>
        <v>0</v>
      </c>
      <c r="V436" s="12">
        <f t="shared" si="120"/>
        <v>0</v>
      </c>
      <c r="W436" s="12">
        <f t="shared" si="120"/>
        <v>0</v>
      </c>
      <c r="X436" s="12">
        <f t="shared" si="120"/>
        <v>0</v>
      </c>
      <c r="Y436" s="12">
        <f t="shared" si="120"/>
        <v>1936.45</v>
      </c>
      <c r="Z436" s="12">
        <f t="shared" si="120"/>
        <v>5415.9</v>
      </c>
      <c r="AA436" s="48"/>
      <c r="AB436" s="49"/>
    </row>
    <row r="437" spans="1:28" x14ac:dyDescent="0.15">
      <c r="A437" s="55" t="s">
        <v>681</v>
      </c>
      <c r="B437" s="56"/>
      <c r="C437" s="56"/>
      <c r="D437" s="62"/>
      <c r="E437" s="57">
        <f t="shared" ref="E437:X437" si="121">E434/$Z$434</f>
        <v>0</v>
      </c>
      <c r="F437" s="57">
        <f t="shared" si="121"/>
        <v>0</v>
      </c>
      <c r="G437" s="57">
        <f t="shared" si="121"/>
        <v>0</v>
      </c>
      <c r="H437" s="57">
        <f t="shared" si="121"/>
        <v>0</v>
      </c>
      <c r="I437" s="57">
        <f t="shared" si="121"/>
        <v>1</v>
      </c>
      <c r="J437" s="57">
        <f t="shared" si="121"/>
        <v>0</v>
      </c>
      <c r="K437" s="57">
        <f t="shared" si="121"/>
        <v>0</v>
      </c>
      <c r="L437" s="57">
        <f t="shared" si="121"/>
        <v>0</v>
      </c>
      <c r="M437" s="57">
        <f t="shared" si="121"/>
        <v>0</v>
      </c>
      <c r="N437" s="57">
        <f t="shared" si="121"/>
        <v>0</v>
      </c>
      <c r="O437" s="57">
        <f t="shared" si="121"/>
        <v>0</v>
      </c>
      <c r="P437" s="57">
        <f t="shared" si="121"/>
        <v>0</v>
      </c>
      <c r="Q437" s="57">
        <f t="shared" si="121"/>
        <v>0</v>
      </c>
      <c r="R437" s="57">
        <f t="shared" si="121"/>
        <v>0</v>
      </c>
      <c r="S437" s="57">
        <f t="shared" si="121"/>
        <v>0</v>
      </c>
      <c r="T437" s="57">
        <f t="shared" si="121"/>
        <v>0</v>
      </c>
      <c r="U437" s="57">
        <f t="shared" si="121"/>
        <v>0</v>
      </c>
      <c r="V437" s="57">
        <f t="shared" si="121"/>
        <v>0</v>
      </c>
      <c r="W437" s="57">
        <f t="shared" si="121"/>
        <v>0</v>
      </c>
      <c r="X437" s="57">
        <f t="shared" si="121"/>
        <v>0</v>
      </c>
      <c r="Y437" s="57"/>
      <c r="Z437" s="57">
        <f>Z434/$Z$434</f>
        <v>1</v>
      </c>
      <c r="AA437" s="58"/>
      <c r="AB437" s="59"/>
    </row>
    <row r="438" spans="1:28" x14ac:dyDescent="0.15">
      <c r="A438" s="55" t="s">
        <v>678</v>
      </c>
      <c r="B438" s="56"/>
      <c r="C438" s="56"/>
      <c r="D438" s="62"/>
      <c r="E438" s="60">
        <f t="shared" ref="E438:X438" si="122">E437*$Z$435</f>
        <v>0</v>
      </c>
      <c r="F438" s="60">
        <f t="shared" si="122"/>
        <v>0</v>
      </c>
      <c r="G438" s="60">
        <f t="shared" si="122"/>
        <v>0</v>
      </c>
      <c r="H438" s="60">
        <f t="shared" si="122"/>
        <v>0</v>
      </c>
      <c r="I438" s="60">
        <f t="shared" si="122"/>
        <v>1936.45</v>
      </c>
      <c r="J438" s="60">
        <f t="shared" si="122"/>
        <v>0</v>
      </c>
      <c r="K438" s="60">
        <f t="shared" si="122"/>
        <v>0</v>
      </c>
      <c r="L438" s="60">
        <f t="shared" si="122"/>
        <v>0</v>
      </c>
      <c r="M438" s="60">
        <f t="shared" si="122"/>
        <v>0</v>
      </c>
      <c r="N438" s="60">
        <f t="shared" si="122"/>
        <v>0</v>
      </c>
      <c r="O438" s="60">
        <f t="shared" si="122"/>
        <v>0</v>
      </c>
      <c r="P438" s="60">
        <f t="shared" si="122"/>
        <v>0</v>
      </c>
      <c r="Q438" s="60">
        <f t="shared" si="122"/>
        <v>0</v>
      </c>
      <c r="R438" s="60">
        <f t="shared" si="122"/>
        <v>0</v>
      </c>
      <c r="S438" s="60">
        <f t="shared" si="122"/>
        <v>0</v>
      </c>
      <c r="T438" s="60">
        <f t="shared" si="122"/>
        <v>0</v>
      </c>
      <c r="U438" s="60">
        <f t="shared" si="122"/>
        <v>0</v>
      </c>
      <c r="V438" s="60">
        <f t="shared" si="122"/>
        <v>0</v>
      </c>
      <c r="W438" s="60">
        <f t="shared" si="122"/>
        <v>0</v>
      </c>
      <c r="X438" s="60">
        <f t="shared" si="122"/>
        <v>0</v>
      </c>
      <c r="Y438" s="60"/>
      <c r="Z438" s="60">
        <f>Z437*$Z$435</f>
        <v>1936.45</v>
      </c>
      <c r="AA438" s="58"/>
      <c r="AB438" s="59"/>
    </row>
    <row r="439" spans="1:28" x14ac:dyDescent="0.15">
      <c r="A439" s="55" t="s">
        <v>686</v>
      </c>
      <c r="B439" s="56"/>
      <c r="C439" s="56"/>
      <c r="D439" s="62"/>
      <c r="E439" s="60">
        <f>SUM(E434,E438)</f>
        <v>0</v>
      </c>
      <c r="F439" s="60">
        <f t="shared" ref="F439:Z439" si="123">SUM(F434,F438)</f>
        <v>0</v>
      </c>
      <c r="G439" s="60">
        <f t="shared" si="123"/>
        <v>0</v>
      </c>
      <c r="H439" s="60">
        <f t="shared" si="123"/>
        <v>0</v>
      </c>
      <c r="I439" s="60">
        <f t="shared" si="123"/>
        <v>5415.9</v>
      </c>
      <c r="J439" s="60">
        <f t="shared" si="123"/>
        <v>0</v>
      </c>
      <c r="K439" s="60">
        <f t="shared" si="123"/>
        <v>0</v>
      </c>
      <c r="L439" s="60">
        <f t="shared" si="123"/>
        <v>0</v>
      </c>
      <c r="M439" s="60">
        <f t="shared" si="123"/>
        <v>0</v>
      </c>
      <c r="N439" s="60">
        <f t="shared" si="123"/>
        <v>0</v>
      </c>
      <c r="O439" s="60">
        <f t="shared" si="123"/>
        <v>0</v>
      </c>
      <c r="P439" s="60">
        <f t="shared" si="123"/>
        <v>0</v>
      </c>
      <c r="Q439" s="60">
        <f t="shared" si="123"/>
        <v>0</v>
      </c>
      <c r="R439" s="60">
        <f t="shared" si="123"/>
        <v>0</v>
      </c>
      <c r="S439" s="60">
        <f t="shared" si="123"/>
        <v>0</v>
      </c>
      <c r="T439" s="60">
        <f t="shared" si="123"/>
        <v>0</v>
      </c>
      <c r="U439" s="60">
        <f t="shared" si="123"/>
        <v>0</v>
      </c>
      <c r="V439" s="60">
        <f t="shared" si="123"/>
        <v>0</v>
      </c>
      <c r="W439" s="60">
        <f t="shared" si="123"/>
        <v>0</v>
      </c>
      <c r="X439" s="60">
        <f t="shared" si="123"/>
        <v>0</v>
      </c>
      <c r="Y439" s="60"/>
      <c r="Z439" s="60">
        <f t="shared" si="123"/>
        <v>5415.9</v>
      </c>
      <c r="AA439" s="58"/>
      <c r="AB439" s="59"/>
    </row>
    <row r="440" spans="1:28" ht="16.5" customHeight="1" x14ac:dyDescent="0.15">
      <c r="A440" s="176" t="s">
        <v>1077</v>
      </c>
      <c r="B440" s="125">
        <v>101</v>
      </c>
      <c r="C440" s="136" t="s">
        <v>1059</v>
      </c>
      <c r="D440" s="93"/>
      <c r="E440" s="5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5">
        <v>64.83</v>
      </c>
      <c r="Y440" s="5"/>
      <c r="Z440" s="5">
        <f t="shared" ref="Z440:Z450" si="124">SUM(E440:X440)</f>
        <v>64.83</v>
      </c>
      <c r="AA440" s="41">
        <f t="shared" ref="AA440:AA472" si="125">Z440/$Z$501</f>
        <v>2.6825059893990744E-2</v>
      </c>
      <c r="AB440" s="44">
        <f t="shared" ref="AB440:AB472" si="126">AA440*$Z$502</f>
        <v>34.503733288645591</v>
      </c>
    </row>
    <row r="441" spans="1:28" ht="16.5" customHeight="1" x14ac:dyDescent="0.15">
      <c r="A441" s="176" t="s">
        <v>1077</v>
      </c>
      <c r="B441" s="125">
        <v>102</v>
      </c>
      <c r="C441" s="136" t="s">
        <v>1000</v>
      </c>
      <c r="D441" s="132"/>
      <c r="E441" s="120"/>
      <c r="F441" s="121"/>
      <c r="G441" s="121"/>
      <c r="H441" s="121"/>
      <c r="I441" s="121"/>
      <c r="J441" s="121"/>
      <c r="K441" s="121">
        <v>21.68</v>
      </c>
      <c r="L441" s="121"/>
      <c r="M441" s="121"/>
      <c r="N441" s="121"/>
      <c r="O441" s="121"/>
      <c r="P441" s="121"/>
      <c r="Q441" s="121"/>
      <c r="R441" s="121"/>
      <c r="S441" s="121"/>
      <c r="T441" s="121"/>
      <c r="U441" s="121"/>
      <c r="V441" s="121"/>
      <c r="W441" s="121"/>
      <c r="X441" s="120"/>
      <c r="Y441" s="120"/>
      <c r="Z441" s="120">
        <f t="shared" ref="Z441" si="127">SUM(E441:X441)</f>
        <v>21.68</v>
      </c>
      <c r="AA441" s="41">
        <f t="shared" si="125"/>
        <v>8.9706509100990189E-3</v>
      </c>
      <c r="AB441" s="130">
        <f t="shared" si="126"/>
        <v>11.538499733114863</v>
      </c>
    </row>
    <row r="442" spans="1:28" ht="16.5" customHeight="1" x14ac:dyDescent="0.15">
      <c r="A442" s="176" t="s">
        <v>1077</v>
      </c>
      <c r="B442" s="125">
        <v>103</v>
      </c>
      <c r="C442" s="136" t="s">
        <v>30</v>
      </c>
      <c r="D442" s="93"/>
      <c r="E442" s="5">
        <v>64.3</v>
      </c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5"/>
      <c r="Y442" s="5"/>
      <c r="Z442" s="5">
        <f t="shared" si="124"/>
        <v>64.3</v>
      </c>
      <c r="AA442" s="41">
        <f t="shared" si="125"/>
        <v>2.6605758926170057E-2</v>
      </c>
      <c r="AB442" s="44">
        <f t="shared" si="126"/>
        <v>34.221657418786236</v>
      </c>
    </row>
    <row r="443" spans="1:28" ht="16.5" customHeight="1" x14ac:dyDescent="0.15">
      <c r="A443" s="176" t="s">
        <v>1077</v>
      </c>
      <c r="B443" s="125">
        <v>105</v>
      </c>
      <c r="C443" s="136" t="s">
        <v>905</v>
      </c>
      <c r="D443" s="93"/>
      <c r="E443" s="6"/>
      <c r="F443" s="5">
        <v>128.24</v>
      </c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5"/>
      <c r="S443" s="6"/>
      <c r="T443" s="6"/>
      <c r="U443" s="6"/>
      <c r="V443" s="6"/>
      <c r="W443" s="6"/>
      <c r="X443" s="5"/>
      <c r="Y443" s="5"/>
      <c r="Z443" s="5">
        <f t="shared" si="124"/>
        <v>128.24</v>
      </c>
      <c r="AA443" s="41">
        <f t="shared" si="125"/>
        <v>5.3062558704386448E-2</v>
      </c>
      <c r="AB443" s="44">
        <f t="shared" si="126"/>
        <v>68.251716133517064</v>
      </c>
    </row>
    <row r="444" spans="1:28" ht="16.5" customHeight="1" x14ac:dyDescent="0.15">
      <c r="A444" s="176" t="s">
        <v>1077</v>
      </c>
      <c r="B444" s="125">
        <v>109</v>
      </c>
      <c r="C444" s="136" t="s">
        <v>1092</v>
      </c>
      <c r="D444" s="93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5"/>
      <c r="Q444" s="6"/>
      <c r="R444" s="5"/>
      <c r="S444" s="6"/>
      <c r="T444" s="6"/>
      <c r="U444" s="6"/>
      <c r="V444" s="6"/>
      <c r="W444" s="6"/>
      <c r="X444" s="5">
        <v>163.59</v>
      </c>
      <c r="Y444" s="5"/>
      <c r="Z444" s="5">
        <f t="shared" si="124"/>
        <v>163.59</v>
      </c>
      <c r="AA444" s="41">
        <f t="shared" si="125"/>
        <v>6.7689519482615243E-2</v>
      </c>
      <c r="AB444" s="44">
        <f t="shared" si="126"/>
        <v>87.065644434513857</v>
      </c>
    </row>
    <row r="445" spans="1:28" ht="16.5" customHeight="1" x14ac:dyDescent="0.15">
      <c r="A445" s="176" t="s">
        <v>1077</v>
      </c>
      <c r="B445" s="125">
        <v>112</v>
      </c>
      <c r="C445" s="136" t="s">
        <v>18</v>
      </c>
      <c r="D445" s="93" t="s">
        <v>1011</v>
      </c>
      <c r="E445" s="6"/>
      <c r="F445" s="6"/>
      <c r="G445" s="6"/>
      <c r="H445" s="6"/>
      <c r="I445" s="6"/>
      <c r="J445" s="6"/>
      <c r="K445" s="6"/>
      <c r="L445" s="6"/>
      <c r="M445" s="5">
        <v>273.27999999999997</v>
      </c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5"/>
      <c r="Y445" s="5"/>
      <c r="Z445" s="5">
        <f t="shared" si="124"/>
        <v>273.27999999999997</v>
      </c>
      <c r="AA445" s="41">
        <f t="shared" si="125"/>
        <v>0.11307654431327765</v>
      </c>
      <c r="AB445" s="44">
        <f t="shared" si="126"/>
        <v>145.44470512295339</v>
      </c>
    </row>
    <row r="446" spans="1:28" ht="16.5" customHeight="1" x14ac:dyDescent="0.15">
      <c r="A446" s="176" t="s">
        <v>1077</v>
      </c>
      <c r="B446" s="125">
        <v>113</v>
      </c>
      <c r="C446" s="136" t="s">
        <v>1005</v>
      </c>
      <c r="D446" s="93"/>
      <c r="E446" s="6"/>
      <c r="F446" s="6"/>
      <c r="G446" s="6"/>
      <c r="H446" s="6"/>
      <c r="I446" s="6"/>
      <c r="J446" s="6"/>
      <c r="K446" s="5">
        <v>29.81</v>
      </c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5"/>
      <c r="Y446" s="5"/>
      <c r="Z446" s="5">
        <f t="shared" si="124"/>
        <v>29.81</v>
      </c>
      <c r="AA446" s="41">
        <f t="shared" si="125"/>
        <v>1.233464500138615E-2</v>
      </c>
      <c r="AB446" s="44">
        <f t="shared" si="126"/>
        <v>15.865437133032936</v>
      </c>
    </row>
    <row r="447" spans="1:28" ht="16.5" customHeight="1" x14ac:dyDescent="0.15">
      <c r="A447" s="176" t="s">
        <v>1077</v>
      </c>
      <c r="B447" s="125">
        <v>114</v>
      </c>
      <c r="C447" s="136" t="s">
        <v>1060</v>
      </c>
      <c r="D447" s="93"/>
      <c r="E447" s="6"/>
      <c r="F447" s="6"/>
      <c r="G447" s="6"/>
      <c r="H447" s="6"/>
      <c r="I447" s="6"/>
      <c r="J447" s="5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5">
        <v>29.13</v>
      </c>
      <c r="Y447" s="5"/>
      <c r="Z447" s="5">
        <f t="shared" si="124"/>
        <v>29.13</v>
      </c>
      <c r="AA447" s="41">
        <f t="shared" si="125"/>
        <v>1.2053277721918099E-2</v>
      </c>
      <c r="AB447" s="44">
        <f t="shared" si="126"/>
        <v>15.503528469817155</v>
      </c>
    </row>
    <row r="448" spans="1:28" ht="16.5" customHeight="1" x14ac:dyDescent="0.15">
      <c r="A448" s="176" t="s">
        <v>1077</v>
      </c>
      <c r="B448" s="125">
        <v>115</v>
      </c>
      <c r="C448" s="156" t="s">
        <v>1016</v>
      </c>
      <c r="D448" s="93"/>
      <c r="E448" s="5"/>
      <c r="F448" s="5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5">
        <v>59.43</v>
      </c>
      <c r="S448" s="6"/>
      <c r="T448" s="6"/>
      <c r="U448" s="6"/>
      <c r="V448" s="6"/>
      <c r="W448" s="6"/>
      <c r="X448" s="5"/>
      <c r="Y448" s="5"/>
      <c r="Z448" s="5">
        <f t="shared" si="124"/>
        <v>59.43</v>
      </c>
      <c r="AA448" s="41">
        <f t="shared" si="125"/>
        <v>2.4590672674685638E-2</v>
      </c>
      <c r="AB448" s="44">
        <f t="shared" si="126"/>
        <v>31.629752727814402</v>
      </c>
    </row>
    <row r="449" spans="1:28" ht="16.5" customHeight="1" x14ac:dyDescent="0.15">
      <c r="A449" s="176" t="s">
        <v>1077</v>
      </c>
      <c r="B449" s="125">
        <v>120</v>
      </c>
      <c r="C449" s="136" t="s">
        <v>54</v>
      </c>
      <c r="D449" s="93"/>
      <c r="E449" s="6"/>
      <c r="F449" s="6"/>
      <c r="G449" s="6"/>
      <c r="H449" s="6"/>
      <c r="I449" s="6"/>
      <c r="J449" s="6"/>
      <c r="K449" s="5">
        <v>5.83</v>
      </c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5"/>
      <c r="Y449" s="5"/>
      <c r="Z449" s="5">
        <f t="shared" si="124"/>
        <v>5.83</v>
      </c>
      <c r="AA449" s="41">
        <f t="shared" si="125"/>
        <v>2.4123106460275496E-3</v>
      </c>
      <c r="AB449" s="44">
        <f t="shared" si="126"/>
        <v>3.1028345684529355</v>
      </c>
    </row>
    <row r="450" spans="1:28" ht="16.5" customHeight="1" x14ac:dyDescent="0.15">
      <c r="A450" s="176" t="s">
        <v>1077</v>
      </c>
      <c r="B450" s="125">
        <v>121</v>
      </c>
      <c r="C450" s="136" t="s">
        <v>40</v>
      </c>
      <c r="D450" s="93"/>
      <c r="E450" s="6"/>
      <c r="F450" s="6"/>
      <c r="G450" s="6"/>
      <c r="H450" s="6"/>
      <c r="I450" s="6"/>
      <c r="J450" s="6"/>
      <c r="K450" s="5">
        <v>8.1300000000000008</v>
      </c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5"/>
      <c r="Y450" s="5"/>
      <c r="Z450" s="5">
        <f t="shared" si="124"/>
        <v>8.1300000000000008</v>
      </c>
      <c r="AA450" s="41">
        <f t="shared" si="125"/>
        <v>3.3639940912871323E-3</v>
      </c>
      <c r="AB450" s="44">
        <f t="shared" si="126"/>
        <v>4.3269373999180738</v>
      </c>
    </row>
    <row r="451" spans="1:28" ht="33" x14ac:dyDescent="0.15">
      <c r="A451" s="176" t="s">
        <v>1077</v>
      </c>
      <c r="B451" s="137" t="s">
        <v>276</v>
      </c>
      <c r="C451" s="137"/>
      <c r="D451" s="94"/>
      <c r="E451" s="8">
        <f t="shared" ref="E451:Z451" si="128">SUM(E440:E450)</f>
        <v>64.3</v>
      </c>
      <c r="F451" s="8">
        <f t="shared" si="128"/>
        <v>128.24</v>
      </c>
      <c r="G451" s="8">
        <f t="shared" si="128"/>
        <v>0</v>
      </c>
      <c r="H451" s="8">
        <f t="shared" si="128"/>
        <v>0</v>
      </c>
      <c r="I451" s="8">
        <f t="shared" si="128"/>
        <v>0</v>
      </c>
      <c r="J451" s="8">
        <f t="shared" si="128"/>
        <v>0</v>
      </c>
      <c r="K451" s="8">
        <f t="shared" si="128"/>
        <v>65.449999999999989</v>
      </c>
      <c r="L451" s="8">
        <f t="shared" si="128"/>
        <v>0</v>
      </c>
      <c r="M451" s="8">
        <f t="shared" si="128"/>
        <v>273.27999999999997</v>
      </c>
      <c r="N451" s="8">
        <f t="shared" si="128"/>
        <v>0</v>
      </c>
      <c r="O451" s="8">
        <f t="shared" si="128"/>
        <v>0</v>
      </c>
      <c r="P451" s="8">
        <f t="shared" si="128"/>
        <v>0</v>
      </c>
      <c r="Q451" s="8">
        <f t="shared" si="128"/>
        <v>0</v>
      </c>
      <c r="R451" s="8">
        <f t="shared" si="128"/>
        <v>59.43</v>
      </c>
      <c r="S451" s="8">
        <f t="shared" si="128"/>
        <v>0</v>
      </c>
      <c r="T451" s="8">
        <f t="shared" si="128"/>
        <v>0</v>
      </c>
      <c r="U451" s="8">
        <f t="shared" si="128"/>
        <v>0</v>
      </c>
      <c r="V451" s="8">
        <f t="shared" si="128"/>
        <v>0</v>
      </c>
      <c r="W451" s="8">
        <f t="shared" si="128"/>
        <v>0</v>
      </c>
      <c r="X451" s="8">
        <f t="shared" si="128"/>
        <v>257.55</v>
      </c>
      <c r="Y451" s="8">
        <f t="shared" si="128"/>
        <v>0</v>
      </c>
      <c r="Z451" s="8">
        <f t="shared" si="128"/>
        <v>848.24999999999989</v>
      </c>
      <c r="AA451" s="42">
        <f t="shared" si="125"/>
        <v>0.35098499236584368</v>
      </c>
      <c r="AB451" s="45">
        <f t="shared" si="126"/>
        <v>451.45444643056646</v>
      </c>
    </row>
    <row r="452" spans="1:28" ht="16.5" customHeight="1" x14ac:dyDescent="0.15">
      <c r="A452" s="176" t="s">
        <v>1077</v>
      </c>
      <c r="B452" s="137" t="s">
        <v>857</v>
      </c>
      <c r="C452" s="137"/>
      <c r="D452" s="94"/>
      <c r="E452" s="8"/>
      <c r="F452" s="8"/>
      <c r="G452" s="8"/>
      <c r="H452" s="8"/>
      <c r="I452" s="8"/>
      <c r="J452" s="8"/>
      <c r="K452" s="7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7"/>
      <c r="Y452" s="7">
        <v>349.83000000000004</v>
      </c>
      <c r="Z452" s="7">
        <f>SUM(Y453)</f>
        <v>349.83000000000004</v>
      </c>
      <c r="AA452" s="42">
        <f t="shared" si="125"/>
        <v>0.14475105202398247</v>
      </c>
      <c r="AB452" s="45">
        <f t="shared" si="126"/>
        <v>186.18604066584746</v>
      </c>
    </row>
    <row r="453" spans="1:28" ht="33" x14ac:dyDescent="0.15">
      <c r="A453" s="176" t="s">
        <v>1077</v>
      </c>
      <c r="B453" s="137" t="s">
        <v>858</v>
      </c>
      <c r="C453" s="137"/>
      <c r="D453" s="94"/>
      <c r="E453" s="8">
        <f>SUM(E451:E452)</f>
        <v>64.3</v>
      </c>
      <c r="F453" s="8">
        <f t="shared" ref="F453:Y453" si="129">SUM(F451:F452)</f>
        <v>128.24</v>
      </c>
      <c r="G453" s="8">
        <f t="shared" si="129"/>
        <v>0</v>
      </c>
      <c r="H453" s="8">
        <f t="shared" si="129"/>
        <v>0</v>
      </c>
      <c r="I453" s="8">
        <f t="shared" si="129"/>
        <v>0</v>
      </c>
      <c r="J453" s="8">
        <f t="shared" si="129"/>
        <v>0</v>
      </c>
      <c r="K453" s="8">
        <f t="shared" si="129"/>
        <v>65.449999999999989</v>
      </c>
      <c r="L453" s="8">
        <f t="shared" si="129"/>
        <v>0</v>
      </c>
      <c r="M453" s="8">
        <f t="shared" si="129"/>
        <v>273.27999999999997</v>
      </c>
      <c r="N453" s="8">
        <f t="shared" si="129"/>
        <v>0</v>
      </c>
      <c r="O453" s="8">
        <f t="shared" si="129"/>
        <v>0</v>
      </c>
      <c r="P453" s="8">
        <f t="shared" si="129"/>
        <v>0</v>
      </c>
      <c r="Q453" s="8">
        <f t="shared" si="129"/>
        <v>0</v>
      </c>
      <c r="R453" s="8">
        <f t="shared" si="129"/>
        <v>59.43</v>
      </c>
      <c r="S453" s="8">
        <f t="shared" si="129"/>
        <v>0</v>
      </c>
      <c r="T453" s="8">
        <f t="shared" si="129"/>
        <v>0</v>
      </c>
      <c r="U453" s="8">
        <f t="shared" si="129"/>
        <v>0</v>
      </c>
      <c r="V453" s="8">
        <f t="shared" si="129"/>
        <v>0</v>
      </c>
      <c r="W453" s="8">
        <f t="shared" si="129"/>
        <v>0</v>
      </c>
      <c r="X453" s="8">
        <f t="shared" si="129"/>
        <v>257.55</v>
      </c>
      <c r="Y453" s="8">
        <f t="shared" si="129"/>
        <v>349.83000000000004</v>
      </c>
      <c r="Z453" s="7">
        <f>SUM(Z451:Z452)</f>
        <v>1198.08</v>
      </c>
      <c r="AA453" s="42">
        <f t="shared" si="125"/>
        <v>0.49573604438982616</v>
      </c>
      <c r="AB453" s="45">
        <f t="shared" si="126"/>
        <v>637.64048709641395</v>
      </c>
    </row>
    <row r="454" spans="1:28" ht="16.5" customHeight="1" x14ac:dyDescent="0.15">
      <c r="A454" s="176" t="s">
        <v>1077</v>
      </c>
      <c r="B454" s="24">
        <v>201</v>
      </c>
      <c r="C454" s="136" t="s">
        <v>845</v>
      </c>
      <c r="D454" s="93"/>
      <c r="E454" s="6"/>
      <c r="F454" s="6"/>
      <c r="G454" s="6"/>
      <c r="H454" s="6"/>
      <c r="I454" s="6"/>
      <c r="J454" s="6"/>
      <c r="K454" s="5">
        <v>33.04</v>
      </c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5"/>
      <c r="Y454" s="5"/>
      <c r="Z454" s="5">
        <f t="shared" ref="Z454:Z467" si="130">SUM(E454:X454)</f>
        <v>33.04</v>
      </c>
      <c r="AA454" s="41">
        <f t="shared" si="125"/>
        <v>1.367113957885939E-2</v>
      </c>
      <c r="AB454" s="44">
        <f t="shared" si="126"/>
        <v>17.584503283307889</v>
      </c>
    </row>
    <row r="455" spans="1:28" ht="16.5" customHeight="1" x14ac:dyDescent="0.15">
      <c r="A455" s="176" t="s">
        <v>1077</v>
      </c>
      <c r="B455" s="125">
        <v>202</v>
      </c>
      <c r="C455" s="136" t="s">
        <v>13</v>
      </c>
      <c r="D455" s="93"/>
      <c r="E455" s="6"/>
      <c r="F455" s="6"/>
      <c r="G455" s="6"/>
      <c r="H455" s="6"/>
      <c r="I455" s="6"/>
      <c r="J455" s="6"/>
      <c r="K455" s="5">
        <v>31.78</v>
      </c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5"/>
      <c r="Y455" s="5"/>
      <c r="Z455" s="5">
        <f t="shared" si="130"/>
        <v>31.78</v>
      </c>
      <c r="AA455" s="41">
        <f t="shared" si="125"/>
        <v>1.3149782561021532E-2</v>
      </c>
      <c r="AB455" s="44">
        <f t="shared" si="126"/>
        <v>16.913907819113945</v>
      </c>
    </row>
    <row r="456" spans="1:28" s="37" customFormat="1" ht="16.5" customHeight="1" x14ac:dyDescent="0.15">
      <c r="A456" s="176" t="s">
        <v>1077</v>
      </c>
      <c r="B456" s="125">
        <v>203</v>
      </c>
      <c r="C456" s="136" t="s">
        <v>13</v>
      </c>
      <c r="D456" s="93"/>
      <c r="E456" s="6"/>
      <c r="F456" s="6"/>
      <c r="G456" s="6"/>
      <c r="H456" s="6"/>
      <c r="I456" s="6"/>
      <c r="J456" s="6"/>
      <c r="K456" s="6">
        <v>31.78</v>
      </c>
      <c r="L456" s="6"/>
      <c r="M456" s="6"/>
      <c r="N456" s="6"/>
      <c r="O456" s="6"/>
      <c r="P456" s="6"/>
      <c r="Q456" s="6"/>
      <c r="R456" s="5"/>
      <c r="S456" s="6"/>
      <c r="T456" s="6"/>
      <c r="U456" s="6"/>
      <c r="V456" s="6"/>
      <c r="W456" s="6"/>
      <c r="X456" s="5"/>
      <c r="Y456" s="5"/>
      <c r="Z456" s="5">
        <f t="shared" si="130"/>
        <v>31.78</v>
      </c>
      <c r="AA456" s="41">
        <f t="shared" si="125"/>
        <v>1.3149782561021532E-2</v>
      </c>
      <c r="AB456" s="44">
        <f t="shared" si="126"/>
        <v>16.913907819113945</v>
      </c>
    </row>
    <row r="457" spans="1:28" s="37" customFormat="1" ht="16.5" customHeight="1" x14ac:dyDescent="0.15">
      <c r="A457" s="176" t="s">
        <v>1077</v>
      </c>
      <c r="B457" s="125">
        <v>204</v>
      </c>
      <c r="C457" s="136" t="s">
        <v>846</v>
      </c>
      <c r="D457" s="93"/>
      <c r="E457" s="6"/>
      <c r="F457" s="6"/>
      <c r="G457" s="6"/>
      <c r="H457" s="6"/>
      <c r="I457" s="6"/>
      <c r="J457" s="6"/>
      <c r="K457" s="6">
        <v>32.51</v>
      </c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5"/>
      <c r="X457" s="5"/>
      <c r="Y457" s="5"/>
      <c r="Z457" s="5">
        <f t="shared" si="130"/>
        <v>32.51</v>
      </c>
      <c r="AA457" s="41">
        <f t="shared" si="125"/>
        <v>1.3451838611038703E-2</v>
      </c>
      <c r="AB457" s="44">
        <f t="shared" si="126"/>
        <v>17.30242741344853</v>
      </c>
    </row>
    <row r="458" spans="1:28" s="37" customFormat="1" ht="16.5" customHeight="1" x14ac:dyDescent="0.15">
      <c r="A458" s="176" t="s">
        <v>1077</v>
      </c>
      <c r="B458" s="125">
        <v>205</v>
      </c>
      <c r="C458" s="136" t="s">
        <v>703</v>
      </c>
      <c r="D458" s="93"/>
      <c r="E458" s="6"/>
      <c r="F458" s="6"/>
      <c r="G458" s="6"/>
      <c r="H458" s="6"/>
      <c r="I458" s="6"/>
      <c r="J458" s="6"/>
      <c r="K458" s="6"/>
      <c r="L458" s="6"/>
      <c r="M458" s="6"/>
      <c r="N458" s="5">
        <v>32.51</v>
      </c>
      <c r="O458" s="6"/>
      <c r="P458" s="6"/>
      <c r="Q458" s="6"/>
      <c r="R458" s="6"/>
      <c r="S458" s="6"/>
      <c r="T458" s="6"/>
      <c r="U458" s="6"/>
      <c r="V458" s="6"/>
      <c r="W458" s="5"/>
      <c r="X458" s="5"/>
      <c r="Y458" s="5"/>
      <c r="Z458" s="5">
        <f t="shared" si="130"/>
        <v>32.51</v>
      </c>
      <c r="AA458" s="41">
        <f t="shared" si="125"/>
        <v>1.3451838611038703E-2</v>
      </c>
      <c r="AB458" s="44">
        <f t="shared" si="126"/>
        <v>17.30242741344853</v>
      </c>
    </row>
    <row r="459" spans="1:28" s="37" customFormat="1" ht="16.5" customHeight="1" x14ac:dyDescent="0.15">
      <c r="A459" s="176" t="s">
        <v>1077</v>
      </c>
      <c r="B459" s="125">
        <v>206</v>
      </c>
      <c r="C459" s="125" t="s">
        <v>41</v>
      </c>
      <c r="D459" s="27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5"/>
      <c r="X459" s="5">
        <v>31.78</v>
      </c>
      <c r="Y459" s="5"/>
      <c r="Z459" s="5">
        <f t="shared" ref="Z459:Z465" si="131">SUM(E459:X459)</f>
        <v>31.78</v>
      </c>
      <c r="AA459" s="41">
        <f t="shared" si="125"/>
        <v>1.3149782561021532E-2</v>
      </c>
      <c r="AB459" s="44">
        <f t="shared" si="126"/>
        <v>16.913907819113945</v>
      </c>
    </row>
    <row r="460" spans="1:28" s="37" customFormat="1" ht="16.5" customHeight="1" x14ac:dyDescent="0.15">
      <c r="A460" s="176" t="s">
        <v>1077</v>
      </c>
      <c r="B460" s="125">
        <v>207</v>
      </c>
      <c r="C460" s="125" t="s">
        <v>41</v>
      </c>
      <c r="D460" s="27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5"/>
      <c r="X460" s="5">
        <v>31.78</v>
      </c>
      <c r="Y460" s="5"/>
      <c r="Z460" s="5">
        <f t="shared" si="131"/>
        <v>31.78</v>
      </c>
      <c r="AA460" s="41">
        <f t="shared" si="125"/>
        <v>1.3149782561021532E-2</v>
      </c>
      <c r="AB460" s="44">
        <f t="shared" si="126"/>
        <v>16.913907819113945</v>
      </c>
    </row>
    <row r="461" spans="1:28" s="37" customFormat="1" ht="16.5" customHeight="1" x14ac:dyDescent="0.15">
      <c r="A461" s="176" t="s">
        <v>1077</v>
      </c>
      <c r="B461" s="172">
        <v>208</v>
      </c>
      <c r="C461" s="173" t="s">
        <v>1093</v>
      </c>
      <c r="D461" s="169"/>
      <c r="E461" s="121"/>
      <c r="F461" s="121"/>
      <c r="G461" s="121"/>
      <c r="H461" s="121"/>
      <c r="I461" s="121"/>
      <c r="J461" s="121"/>
      <c r="K461" s="121"/>
      <c r="L461" s="121"/>
      <c r="M461" s="121"/>
      <c r="N461" s="121"/>
      <c r="O461" s="121"/>
      <c r="P461" s="121"/>
      <c r="Q461" s="121"/>
      <c r="R461" s="121">
        <v>33.04</v>
      </c>
      <c r="S461" s="121"/>
      <c r="T461" s="121"/>
      <c r="U461" s="121"/>
      <c r="V461" s="121"/>
      <c r="W461" s="120"/>
      <c r="X461" s="120"/>
      <c r="Y461" s="120"/>
      <c r="Z461" s="120">
        <f t="shared" si="131"/>
        <v>33.04</v>
      </c>
      <c r="AA461" s="41">
        <f t="shared" si="125"/>
        <v>1.367113957885939E-2</v>
      </c>
      <c r="AB461" s="130">
        <f t="shared" si="126"/>
        <v>17.584503283307889</v>
      </c>
    </row>
    <row r="462" spans="1:28" s="37" customFormat="1" ht="16.5" customHeight="1" x14ac:dyDescent="0.15">
      <c r="A462" s="176" t="s">
        <v>1077</v>
      </c>
      <c r="B462" s="172">
        <v>209</v>
      </c>
      <c r="C462" s="172" t="s">
        <v>891</v>
      </c>
      <c r="D462" s="169"/>
      <c r="E462" s="121"/>
      <c r="F462" s="121"/>
      <c r="G462" s="121"/>
      <c r="H462" s="121"/>
      <c r="I462" s="121"/>
      <c r="J462" s="121"/>
      <c r="K462" s="121"/>
      <c r="L462" s="121"/>
      <c r="M462" s="121"/>
      <c r="N462" s="121"/>
      <c r="O462" s="121"/>
      <c r="P462" s="121"/>
      <c r="Q462" s="121"/>
      <c r="R462" s="121"/>
      <c r="S462" s="121"/>
      <c r="T462" s="121"/>
      <c r="U462" s="121"/>
      <c r="V462" s="121"/>
      <c r="W462" s="120"/>
      <c r="X462" s="120">
        <v>30.29</v>
      </c>
      <c r="Y462" s="120"/>
      <c r="Z462" s="120">
        <f t="shared" si="131"/>
        <v>30.29</v>
      </c>
      <c r="AA462" s="41">
        <f t="shared" si="125"/>
        <v>1.2533257198657714E-2</v>
      </c>
      <c r="AB462" s="130">
        <f t="shared" si="126"/>
        <v>16.120902071773486</v>
      </c>
    </row>
    <row r="463" spans="1:28" s="37" customFormat="1" ht="16.5" customHeight="1" x14ac:dyDescent="0.15">
      <c r="A463" s="176" t="s">
        <v>1077</v>
      </c>
      <c r="B463" s="125">
        <v>210</v>
      </c>
      <c r="C463" s="125" t="s">
        <v>891</v>
      </c>
      <c r="D463" s="27" t="s">
        <v>892</v>
      </c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5"/>
      <c r="X463" s="5">
        <v>29.13</v>
      </c>
      <c r="Y463" s="5"/>
      <c r="Z463" s="5">
        <f t="shared" si="131"/>
        <v>29.13</v>
      </c>
      <c r="AA463" s="41">
        <f t="shared" si="125"/>
        <v>1.2053277721918099E-2</v>
      </c>
      <c r="AB463" s="44">
        <f t="shared" si="126"/>
        <v>15.503528469817155</v>
      </c>
    </row>
    <row r="464" spans="1:28" s="37" customFormat="1" ht="16.5" customHeight="1" x14ac:dyDescent="0.15">
      <c r="A464" s="176" t="s">
        <v>1077</v>
      </c>
      <c r="B464" s="24">
        <v>211</v>
      </c>
      <c r="C464" s="125" t="s">
        <v>41</v>
      </c>
      <c r="D464" s="27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5"/>
      <c r="X464" s="5">
        <v>29.13</v>
      </c>
      <c r="Y464" s="5"/>
      <c r="Z464" s="5">
        <f t="shared" si="131"/>
        <v>29.13</v>
      </c>
      <c r="AA464" s="41">
        <f t="shared" si="125"/>
        <v>1.2053277721918099E-2</v>
      </c>
      <c r="AB464" s="44">
        <f t="shared" si="126"/>
        <v>15.503528469817155</v>
      </c>
    </row>
    <row r="465" spans="1:28" s="37" customFormat="1" ht="16.5" customHeight="1" x14ac:dyDescent="0.15">
      <c r="A465" s="176" t="s">
        <v>1077</v>
      </c>
      <c r="B465" s="125">
        <v>212</v>
      </c>
      <c r="C465" s="125" t="s">
        <v>41</v>
      </c>
      <c r="D465" s="27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5"/>
      <c r="X465" s="5">
        <v>29.81</v>
      </c>
      <c r="Y465" s="5"/>
      <c r="Z465" s="5">
        <f t="shared" si="131"/>
        <v>29.81</v>
      </c>
      <c r="AA465" s="41">
        <f t="shared" si="125"/>
        <v>1.233464500138615E-2</v>
      </c>
      <c r="AB465" s="44">
        <f t="shared" si="126"/>
        <v>15.865437133032936</v>
      </c>
    </row>
    <row r="466" spans="1:28" s="37" customFormat="1" ht="16.5" customHeight="1" x14ac:dyDescent="0.15">
      <c r="A466" s="176" t="s">
        <v>1077</v>
      </c>
      <c r="B466" s="125">
        <v>213</v>
      </c>
      <c r="C466" s="125" t="s">
        <v>514</v>
      </c>
      <c r="D466" s="27"/>
      <c r="E466" s="6"/>
      <c r="F466" s="6"/>
      <c r="G466" s="6"/>
      <c r="H466" s="6"/>
      <c r="I466" s="6"/>
      <c r="J466" s="6"/>
      <c r="K466" s="6">
        <v>29.81</v>
      </c>
      <c r="L466" s="6"/>
      <c r="M466" s="6"/>
      <c r="N466" s="6"/>
      <c r="O466" s="6"/>
      <c r="P466" s="6"/>
      <c r="Q466" s="6"/>
      <c r="R466" s="5"/>
      <c r="S466" s="6"/>
      <c r="T466" s="6"/>
      <c r="U466" s="6"/>
      <c r="V466" s="6"/>
      <c r="W466" s="5"/>
      <c r="X466" s="5"/>
      <c r="Y466" s="5"/>
      <c r="Z466" s="5">
        <f t="shared" si="130"/>
        <v>29.81</v>
      </c>
      <c r="AA466" s="41">
        <f t="shared" si="125"/>
        <v>1.233464500138615E-2</v>
      </c>
      <c r="AB466" s="44">
        <f t="shared" si="126"/>
        <v>15.865437133032936</v>
      </c>
    </row>
    <row r="467" spans="1:28" s="37" customFormat="1" ht="16.5" customHeight="1" x14ac:dyDescent="0.15">
      <c r="A467" s="176" t="s">
        <v>1077</v>
      </c>
      <c r="B467" s="125">
        <v>214</v>
      </c>
      <c r="C467" s="125" t="s">
        <v>1076</v>
      </c>
      <c r="D467" s="27"/>
      <c r="E467" s="6"/>
      <c r="F467" s="6"/>
      <c r="G467" s="6"/>
      <c r="H467" s="6"/>
      <c r="I467" s="6"/>
      <c r="J467" s="6"/>
      <c r="K467" s="6">
        <v>129.1</v>
      </c>
      <c r="L467" s="6"/>
      <c r="M467" s="6"/>
      <c r="N467" s="6"/>
      <c r="O467" s="6"/>
      <c r="P467" s="6"/>
      <c r="Q467" s="6"/>
      <c r="R467" s="5"/>
      <c r="S467" s="6"/>
      <c r="T467" s="6"/>
      <c r="U467" s="6"/>
      <c r="V467" s="6"/>
      <c r="W467" s="5"/>
      <c r="X467" s="5"/>
      <c r="Y467" s="5"/>
      <c r="Z467" s="5">
        <f t="shared" si="130"/>
        <v>129.1</v>
      </c>
      <c r="AA467" s="41">
        <f t="shared" si="125"/>
        <v>5.3418405557831332E-2</v>
      </c>
      <c r="AB467" s="44">
        <f t="shared" si="126"/>
        <v>68.709424148760547</v>
      </c>
    </row>
    <row r="468" spans="1:28" ht="16.5" customHeight="1" x14ac:dyDescent="0.15">
      <c r="A468" s="176" t="s">
        <v>1077</v>
      </c>
      <c r="B468" s="137" t="s">
        <v>276</v>
      </c>
      <c r="C468" s="137"/>
      <c r="D468" s="94"/>
      <c r="E468" s="8">
        <f t="shared" ref="E468:Z468" si="132">SUM(E454:E467)</f>
        <v>0</v>
      </c>
      <c r="F468" s="8">
        <f t="shared" si="132"/>
        <v>0</v>
      </c>
      <c r="G468" s="8">
        <f t="shared" si="132"/>
        <v>0</v>
      </c>
      <c r="H468" s="8">
        <f t="shared" si="132"/>
        <v>0</v>
      </c>
      <c r="I468" s="8">
        <f t="shared" si="132"/>
        <v>0</v>
      </c>
      <c r="J468" s="8">
        <f t="shared" si="132"/>
        <v>0</v>
      </c>
      <c r="K468" s="8">
        <f t="shared" si="132"/>
        <v>288.02</v>
      </c>
      <c r="L468" s="8">
        <f t="shared" si="132"/>
        <v>0</v>
      </c>
      <c r="M468" s="8">
        <f t="shared" si="132"/>
        <v>0</v>
      </c>
      <c r="N468" s="8">
        <f t="shared" si="132"/>
        <v>32.51</v>
      </c>
      <c r="O468" s="8">
        <f t="shared" si="132"/>
        <v>0</v>
      </c>
      <c r="P468" s="8">
        <f t="shared" si="132"/>
        <v>0</v>
      </c>
      <c r="Q468" s="8">
        <f t="shared" si="132"/>
        <v>0</v>
      </c>
      <c r="R468" s="8">
        <f t="shared" si="132"/>
        <v>33.04</v>
      </c>
      <c r="S468" s="8">
        <f t="shared" si="132"/>
        <v>0</v>
      </c>
      <c r="T468" s="8">
        <f t="shared" si="132"/>
        <v>0</v>
      </c>
      <c r="U468" s="8">
        <f t="shared" si="132"/>
        <v>0</v>
      </c>
      <c r="V468" s="8">
        <f t="shared" si="132"/>
        <v>0</v>
      </c>
      <c r="W468" s="8">
        <f t="shared" si="132"/>
        <v>0</v>
      </c>
      <c r="X468" s="8">
        <f t="shared" si="132"/>
        <v>181.92</v>
      </c>
      <c r="Y468" s="8">
        <f t="shared" si="132"/>
        <v>0</v>
      </c>
      <c r="Z468" s="8">
        <f t="shared" si="132"/>
        <v>535.49</v>
      </c>
      <c r="AA468" s="42">
        <f t="shared" si="125"/>
        <v>0.22157259482697986</v>
      </c>
      <c r="AB468" s="45">
        <f t="shared" si="126"/>
        <v>284.99775009620282</v>
      </c>
    </row>
    <row r="469" spans="1:28" ht="16.5" customHeight="1" x14ac:dyDescent="0.15">
      <c r="A469" s="176" t="s">
        <v>1077</v>
      </c>
      <c r="B469" s="137" t="s">
        <v>857</v>
      </c>
      <c r="C469" s="137"/>
      <c r="D469" s="94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7"/>
      <c r="X469" s="7"/>
      <c r="Y469" s="7">
        <v>299.49</v>
      </c>
      <c r="Z469" s="7">
        <f>SUM(Y470)</f>
        <v>299.49</v>
      </c>
      <c r="AA469" s="42">
        <f t="shared" si="125"/>
        <v>0.12392159783512707</v>
      </c>
      <c r="AB469" s="45">
        <f t="shared" si="126"/>
        <v>159.39415521543219</v>
      </c>
    </row>
    <row r="470" spans="1:28" ht="16.5" customHeight="1" x14ac:dyDescent="0.15">
      <c r="A470" s="176" t="s">
        <v>1077</v>
      </c>
      <c r="B470" s="137" t="s">
        <v>858</v>
      </c>
      <c r="C470" s="137"/>
      <c r="D470" s="94"/>
      <c r="E470" s="8">
        <f>SUM(E468:E469)</f>
        <v>0</v>
      </c>
      <c r="F470" s="8">
        <f t="shared" ref="F470:Y470" si="133">SUM(F468:F469)</f>
        <v>0</v>
      </c>
      <c r="G470" s="8">
        <f t="shared" si="133"/>
        <v>0</v>
      </c>
      <c r="H470" s="8">
        <f t="shared" si="133"/>
        <v>0</v>
      </c>
      <c r="I470" s="8">
        <f t="shared" si="133"/>
        <v>0</v>
      </c>
      <c r="J470" s="8">
        <f t="shared" si="133"/>
        <v>0</v>
      </c>
      <c r="K470" s="8">
        <f t="shared" si="133"/>
        <v>288.02</v>
      </c>
      <c r="L470" s="8">
        <f t="shared" si="133"/>
        <v>0</v>
      </c>
      <c r="M470" s="8">
        <f t="shared" si="133"/>
        <v>0</v>
      </c>
      <c r="N470" s="8">
        <f t="shared" si="133"/>
        <v>32.51</v>
      </c>
      <c r="O470" s="8">
        <f t="shared" si="133"/>
        <v>0</v>
      </c>
      <c r="P470" s="8">
        <f t="shared" si="133"/>
        <v>0</v>
      </c>
      <c r="Q470" s="8">
        <f t="shared" si="133"/>
        <v>0</v>
      </c>
      <c r="R470" s="8">
        <f t="shared" si="133"/>
        <v>33.04</v>
      </c>
      <c r="S470" s="8">
        <f t="shared" si="133"/>
        <v>0</v>
      </c>
      <c r="T470" s="8">
        <f t="shared" si="133"/>
        <v>0</v>
      </c>
      <c r="U470" s="8">
        <f t="shared" si="133"/>
        <v>0</v>
      </c>
      <c r="V470" s="8">
        <f t="shared" si="133"/>
        <v>0</v>
      </c>
      <c r="W470" s="8">
        <f t="shared" si="133"/>
        <v>0</v>
      </c>
      <c r="X470" s="8">
        <f t="shared" si="133"/>
        <v>181.92</v>
      </c>
      <c r="Y470" s="8">
        <f t="shared" si="133"/>
        <v>299.49</v>
      </c>
      <c r="Z470" s="7">
        <f>SUM(Z468:Z469)</f>
        <v>834.98</v>
      </c>
      <c r="AA470" s="42">
        <f t="shared" si="125"/>
        <v>0.34549419266210696</v>
      </c>
      <c r="AB470" s="45">
        <f t="shared" si="126"/>
        <v>444.39190531163507</v>
      </c>
    </row>
    <row r="471" spans="1:28" ht="16.5" customHeight="1" x14ac:dyDescent="0.15">
      <c r="A471" s="176" t="s">
        <v>1077</v>
      </c>
      <c r="B471" s="125">
        <v>301</v>
      </c>
      <c r="C471" s="25" t="s">
        <v>1017</v>
      </c>
      <c r="D471" s="93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5">
        <v>64.819999999999993</v>
      </c>
      <c r="S471" s="6"/>
      <c r="T471" s="6"/>
      <c r="U471" s="6"/>
      <c r="V471" s="6"/>
      <c r="W471" s="9"/>
      <c r="X471" s="5"/>
      <c r="Y471" s="5"/>
      <c r="Z471" s="5">
        <f t="shared" ref="Z471:Z482" si="134">SUM(E471:X471)</f>
        <v>64.819999999999993</v>
      </c>
      <c r="AA471" s="41">
        <f t="shared" si="125"/>
        <v>2.6820922139880916E-2</v>
      </c>
      <c r="AB471" s="44">
        <f t="shared" si="126"/>
        <v>34.498411102421827</v>
      </c>
    </row>
    <row r="472" spans="1:28" ht="16.5" customHeight="1" x14ac:dyDescent="0.15">
      <c r="A472" s="176" t="s">
        <v>1077</v>
      </c>
      <c r="B472" s="125">
        <v>303</v>
      </c>
      <c r="C472" s="136" t="s">
        <v>41</v>
      </c>
      <c r="D472" s="93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5"/>
      <c r="X472" s="5">
        <v>31.78</v>
      </c>
      <c r="Y472" s="5"/>
      <c r="Z472" s="5">
        <f t="shared" si="134"/>
        <v>31.78</v>
      </c>
      <c r="AA472" s="41">
        <f t="shared" si="125"/>
        <v>1.3149782561021532E-2</v>
      </c>
      <c r="AB472" s="44">
        <f t="shared" si="126"/>
        <v>16.913907819113945</v>
      </c>
    </row>
    <row r="473" spans="1:28" ht="16.5" customHeight="1" x14ac:dyDescent="0.15">
      <c r="A473" s="176" t="s">
        <v>1077</v>
      </c>
      <c r="B473" s="125">
        <v>304</v>
      </c>
      <c r="C473" s="136" t="s">
        <v>41</v>
      </c>
      <c r="D473" s="93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5"/>
      <c r="X473" s="5">
        <v>32.51</v>
      </c>
      <c r="Y473" s="5"/>
      <c r="Z473" s="5">
        <f t="shared" si="134"/>
        <v>32.51</v>
      </c>
      <c r="AA473" s="41">
        <f t="shared" ref="AA473:AA501" si="135">Z473/$Z$501</f>
        <v>1.3451838611038703E-2</v>
      </c>
      <c r="AB473" s="44">
        <f t="shared" ref="AB473:AB501" si="136">AA473*$Z$502</f>
        <v>17.30242741344853</v>
      </c>
    </row>
    <row r="474" spans="1:28" ht="16.5" customHeight="1" x14ac:dyDescent="0.15">
      <c r="A474" s="176" t="s">
        <v>1077</v>
      </c>
      <c r="B474" s="125">
        <v>305</v>
      </c>
      <c r="C474" s="136" t="s">
        <v>41</v>
      </c>
      <c r="D474" s="93"/>
      <c r="E474" s="6"/>
      <c r="F474" s="6"/>
      <c r="G474" s="6"/>
      <c r="H474" s="6"/>
      <c r="I474" s="6"/>
      <c r="J474" s="6"/>
      <c r="K474" s="5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5"/>
      <c r="X474" s="5">
        <v>32.51</v>
      </c>
      <c r="Y474" s="9"/>
      <c r="Z474" s="5">
        <f t="shared" si="134"/>
        <v>32.51</v>
      </c>
      <c r="AA474" s="41">
        <f t="shared" si="135"/>
        <v>1.3451838611038703E-2</v>
      </c>
      <c r="AB474" s="44">
        <f t="shared" si="136"/>
        <v>17.30242741344853</v>
      </c>
    </row>
    <row r="475" spans="1:28" ht="16.5" customHeight="1" x14ac:dyDescent="0.15">
      <c r="A475" s="176" t="s">
        <v>1077</v>
      </c>
      <c r="B475" s="125">
        <v>306</v>
      </c>
      <c r="C475" s="136" t="s">
        <v>325</v>
      </c>
      <c r="D475" s="93"/>
      <c r="E475" s="6"/>
      <c r="F475" s="6"/>
      <c r="G475" s="6"/>
      <c r="H475" s="6"/>
      <c r="I475" s="6"/>
      <c r="J475" s="6"/>
      <c r="K475" s="5">
        <v>23.86</v>
      </c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5"/>
      <c r="X475" s="5"/>
      <c r="Y475" s="11"/>
      <c r="Z475" s="5">
        <f t="shared" si="134"/>
        <v>23.86</v>
      </c>
      <c r="AA475" s="41">
        <f t="shared" si="135"/>
        <v>9.8726813060407096E-3</v>
      </c>
      <c r="AB475" s="44">
        <f t="shared" si="136"/>
        <v>12.698736329894862</v>
      </c>
    </row>
    <row r="476" spans="1:28" ht="16.5" customHeight="1" x14ac:dyDescent="0.15">
      <c r="A476" s="176" t="s">
        <v>1077</v>
      </c>
      <c r="B476" s="24">
        <v>307308</v>
      </c>
      <c r="C476" s="136" t="s">
        <v>515</v>
      </c>
      <c r="D476" s="93"/>
      <c r="E476" s="6"/>
      <c r="F476" s="6"/>
      <c r="G476" s="6"/>
      <c r="H476" s="6"/>
      <c r="I476" s="6"/>
      <c r="J476" s="6"/>
      <c r="K476" s="6">
        <v>72.739999999999995</v>
      </c>
      <c r="L476" s="6"/>
      <c r="M476" s="6"/>
      <c r="N476" s="6"/>
      <c r="O476" s="6"/>
      <c r="P476" s="6"/>
      <c r="Q476" s="6"/>
      <c r="R476" s="5"/>
      <c r="S476" s="6"/>
      <c r="T476" s="6"/>
      <c r="U476" s="6"/>
      <c r="V476" s="6"/>
      <c r="W476" s="5"/>
      <c r="X476" s="5"/>
      <c r="Y476" s="9"/>
      <c r="Z476" s="5">
        <f t="shared" si="134"/>
        <v>72.739999999999995</v>
      </c>
      <c r="AA476" s="41">
        <f t="shared" si="135"/>
        <v>3.0098023394861742E-2</v>
      </c>
      <c r="AB476" s="44">
        <f t="shared" si="136"/>
        <v>38.713582591640915</v>
      </c>
    </row>
    <row r="477" spans="1:28" ht="16.5" customHeight="1" x14ac:dyDescent="0.15">
      <c r="A477" s="176" t="s">
        <v>1077</v>
      </c>
      <c r="B477" s="125">
        <v>309</v>
      </c>
      <c r="C477" s="136" t="s">
        <v>41</v>
      </c>
      <c r="D477" s="93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5"/>
      <c r="S477" s="6"/>
      <c r="T477" s="6"/>
      <c r="U477" s="6"/>
      <c r="V477" s="6"/>
      <c r="W477" s="5"/>
      <c r="X477" s="5">
        <v>30.29</v>
      </c>
      <c r="Y477" s="11"/>
      <c r="Z477" s="5">
        <f t="shared" si="134"/>
        <v>30.29</v>
      </c>
      <c r="AA477" s="41">
        <f t="shared" si="135"/>
        <v>1.2533257198657714E-2</v>
      </c>
      <c r="AB477" s="44">
        <f t="shared" si="136"/>
        <v>16.120902071773486</v>
      </c>
    </row>
    <row r="478" spans="1:28" ht="16.5" customHeight="1" x14ac:dyDescent="0.15">
      <c r="A478" s="176" t="s">
        <v>1077</v>
      </c>
      <c r="B478" s="125">
        <v>310</v>
      </c>
      <c r="C478" s="136" t="s">
        <v>41</v>
      </c>
      <c r="D478" s="93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5"/>
      <c r="S478" s="6"/>
      <c r="T478" s="6"/>
      <c r="U478" s="6"/>
      <c r="V478" s="6"/>
      <c r="W478" s="5"/>
      <c r="X478" s="5">
        <v>29.13</v>
      </c>
      <c r="Y478" s="11"/>
      <c r="Z478" s="5">
        <f t="shared" si="134"/>
        <v>29.13</v>
      </c>
      <c r="AA478" s="41">
        <f t="shared" si="135"/>
        <v>1.2053277721918099E-2</v>
      </c>
      <c r="AB478" s="44">
        <f t="shared" si="136"/>
        <v>15.503528469817155</v>
      </c>
    </row>
    <row r="479" spans="1:28" ht="16.5" customHeight="1" x14ac:dyDescent="0.15">
      <c r="A479" s="176" t="s">
        <v>1077</v>
      </c>
      <c r="B479" s="24">
        <v>311312</v>
      </c>
      <c r="C479" s="136" t="s">
        <v>41</v>
      </c>
      <c r="D479" s="93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5"/>
      <c r="X479" s="5">
        <v>58.94</v>
      </c>
      <c r="Y479" s="5"/>
      <c r="Z479" s="5">
        <f t="shared" si="134"/>
        <v>58.94</v>
      </c>
      <c r="AA479" s="41">
        <f t="shared" si="135"/>
        <v>2.4387922723304249E-2</v>
      </c>
      <c r="AB479" s="44">
        <f t="shared" si="136"/>
        <v>31.368965602850089</v>
      </c>
    </row>
    <row r="480" spans="1:28" ht="16.5" customHeight="1" x14ac:dyDescent="0.15">
      <c r="A480" s="176" t="s">
        <v>1077</v>
      </c>
      <c r="B480" s="24">
        <v>313314</v>
      </c>
      <c r="C480" s="136" t="s">
        <v>41</v>
      </c>
      <c r="D480" s="93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5"/>
      <c r="X480" s="5">
        <v>58.94</v>
      </c>
      <c r="Y480" s="5"/>
      <c r="Z480" s="5">
        <f t="shared" si="134"/>
        <v>58.94</v>
      </c>
      <c r="AA480" s="41">
        <f t="shared" si="135"/>
        <v>2.4387922723304249E-2</v>
      </c>
      <c r="AB480" s="44">
        <f t="shared" si="136"/>
        <v>31.368965602850089</v>
      </c>
    </row>
    <row r="481" spans="1:28" ht="16.5" customHeight="1" x14ac:dyDescent="0.15">
      <c r="A481" s="176" t="s">
        <v>1077</v>
      </c>
      <c r="B481" s="125">
        <v>315</v>
      </c>
      <c r="C481" s="136" t="s">
        <v>41</v>
      </c>
      <c r="D481" s="93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5"/>
      <c r="S481" s="6"/>
      <c r="T481" s="6"/>
      <c r="U481" s="6"/>
      <c r="V481" s="6"/>
      <c r="W481" s="120"/>
      <c r="X481" s="9">
        <v>29.13</v>
      </c>
      <c r="Y481" s="5"/>
      <c r="Z481" s="5">
        <f t="shared" si="134"/>
        <v>29.13</v>
      </c>
      <c r="AA481" s="41">
        <f t="shared" si="135"/>
        <v>1.2053277721918099E-2</v>
      </c>
      <c r="AB481" s="44">
        <f t="shared" si="136"/>
        <v>15.503528469817155</v>
      </c>
    </row>
    <row r="482" spans="1:28" ht="16.5" customHeight="1" x14ac:dyDescent="0.15">
      <c r="A482" s="176" t="s">
        <v>1077</v>
      </c>
      <c r="B482" s="125">
        <v>316</v>
      </c>
      <c r="C482" s="136" t="s">
        <v>41</v>
      </c>
      <c r="D482" s="93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5"/>
      <c r="X482" s="5">
        <v>51.86</v>
      </c>
      <c r="Y482" s="5"/>
      <c r="Z482" s="5">
        <f t="shared" si="134"/>
        <v>51.86</v>
      </c>
      <c r="AA482" s="41">
        <f t="shared" si="135"/>
        <v>2.1458392813548666E-2</v>
      </c>
      <c r="AB482" s="44">
        <f t="shared" si="136"/>
        <v>27.600857756426972</v>
      </c>
    </row>
    <row r="483" spans="1:28" ht="33" x14ac:dyDescent="0.15">
      <c r="A483" s="176" t="s">
        <v>1077</v>
      </c>
      <c r="B483" s="137" t="s">
        <v>276</v>
      </c>
      <c r="C483" s="137"/>
      <c r="D483" s="94"/>
      <c r="E483" s="8">
        <f t="shared" ref="E483:Z483" si="137">SUM(E471:E482)</f>
        <v>0</v>
      </c>
      <c r="F483" s="8">
        <f t="shared" si="137"/>
        <v>0</v>
      </c>
      <c r="G483" s="8">
        <f t="shared" si="137"/>
        <v>0</v>
      </c>
      <c r="H483" s="8">
        <f t="shared" si="137"/>
        <v>0</v>
      </c>
      <c r="I483" s="8">
        <f t="shared" si="137"/>
        <v>0</v>
      </c>
      <c r="J483" s="8">
        <f t="shared" si="137"/>
        <v>0</v>
      </c>
      <c r="K483" s="8">
        <f t="shared" si="137"/>
        <v>96.6</v>
      </c>
      <c r="L483" s="8">
        <f t="shared" si="137"/>
        <v>0</v>
      </c>
      <c r="M483" s="8">
        <f t="shared" si="137"/>
        <v>0</v>
      </c>
      <c r="N483" s="8">
        <f t="shared" si="137"/>
        <v>0</v>
      </c>
      <c r="O483" s="8">
        <f t="shared" si="137"/>
        <v>0</v>
      </c>
      <c r="P483" s="8">
        <f t="shared" si="137"/>
        <v>0</v>
      </c>
      <c r="Q483" s="8">
        <f t="shared" si="137"/>
        <v>0</v>
      </c>
      <c r="R483" s="8">
        <f t="shared" si="137"/>
        <v>64.819999999999993</v>
      </c>
      <c r="S483" s="8">
        <f t="shared" si="137"/>
        <v>0</v>
      </c>
      <c r="T483" s="8">
        <f t="shared" si="137"/>
        <v>0</v>
      </c>
      <c r="U483" s="8">
        <f t="shared" si="137"/>
        <v>0</v>
      </c>
      <c r="V483" s="8">
        <f t="shared" si="137"/>
        <v>0</v>
      </c>
      <c r="W483" s="8">
        <f t="shared" si="137"/>
        <v>0</v>
      </c>
      <c r="X483" s="8">
        <f t="shared" si="137"/>
        <v>355.09</v>
      </c>
      <c r="Y483" s="8">
        <f t="shared" si="137"/>
        <v>0</v>
      </c>
      <c r="Z483" s="8">
        <f t="shared" si="137"/>
        <v>516.51</v>
      </c>
      <c r="AA483" s="42">
        <f t="shared" si="135"/>
        <v>0.21371913752653338</v>
      </c>
      <c r="AB483" s="45">
        <f t="shared" si="136"/>
        <v>274.89624064350357</v>
      </c>
    </row>
    <row r="484" spans="1:28" ht="16.5" customHeight="1" x14ac:dyDescent="0.15">
      <c r="A484" s="176" t="s">
        <v>1077</v>
      </c>
      <c r="B484" s="137" t="s">
        <v>857</v>
      </c>
      <c r="C484" s="137"/>
      <c r="D484" s="94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7"/>
      <c r="X484" s="7"/>
      <c r="Y484" s="7">
        <v>318.47000000000003</v>
      </c>
      <c r="Z484" s="7">
        <f>SUM(Y485)</f>
        <v>318.47000000000003</v>
      </c>
      <c r="AA484" s="42">
        <f t="shared" si="135"/>
        <v>0.13177505513557355</v>
      </c>
      <c r="AB484" s="45">
        <f t="shared" si="136"/>
        <v>169.4956646681315</v>
      </c>
    </row>
    <row r="485" spans="1:28" ht="33" x14ac:dyDescent="0.15">
      <c r="A485" s="176" t="s">
        <v>1077</v>
      </c>
      <c r="B485" s="137" t="s">
        <v>858</v>
      </c>
      <c r="C485" s="137"/>
      <c r="D485" s="94"/>
      <c r="E485" s="8">
        <f>SUM(E483:E484)</f>
        <v>0</v>
      </c>
      <c r="F485" s="8">
        <f t="shared" ref="F485:Y485" si="138">SUM(F483:F484)</f>
        <v>0</v>
      </c>
      <c r="G485" s="8">
        <f t="shared" si="138"/>
        <v>0</v>
      </c>
      <c r="H485" s="8">
        <f t="shared" si="138"/>
        <v>0</v>
      </c>
      <c r="I485" s="8">
        <f t="shared" si="138"/>
        <v>0</v>
      </c>
      <c r="J485" s="8">
        <f t="shared" si="138"/>
        <v>0</v>
      </c>
      <c r="K485" s="8">
        <f t="shared" si="138"/>
        <v>96.6</v>
      </c>
      <c r="L485" s="8">
        <f t="shared" si="138"/>
        <v>0</v>
      </c>
      <c r="M485" s="8">
        <f t="shared" si="138"/>
        <v>0</v>
      </c>
      <c r="N485" s="8">
        <f t="shared" si="138"/>
        <v>0</v>
      </c>
      <c r="O485" s="8">
        <f t="shared" si="138"/>
        <v>0</v>
      </c>
      <c r="P485" s="8">
        <f t="shared" si="138"/>
        <v>0</v>
      </c>
      <c r="Q485" s="8">
        <f t="shared" si="138"/>
        <v>0</v>
      </c>
      <c r="R485" s="8">
        <f t="shared" si="138"/>
        <v>64.819999999999993</v>
      </c>
      <c r="S485" s="8">
        <f t="shared" si="138"/>
        <v>0</v>
      </c>
      <c r="T485" s="8">
        <f t="shared" si="138"/>
        <v>0</v>
      </c>
      <c r="U485" s="8">
        <f t="shared" si="138"/>
        <v>0</v>
      </c>
      <c r="V485" s="8">
        <f t="shared" si="138"/>
        <v>0</v>
      </c>
      <c r="W485" s="8">
        <f t="shared" si="138"/>
        <v>0</v>
      </c>
      <c r="X485" s="8">
        <f t="shared" si="138"/>
        <v>355.09</v>
      </c>
      <c r="Y485" s="8">
        <f t="shared" si="138"/>
        <v>318.47000000000003</v>
      </c>
      <c r="Z485" s="7">
        <f>SUM(Z483:Z484)</f>
        <v>834.98</v>
      </c>
      <c r="AA485" s="42">
        <f t="shared" si="135"/>
        <v>0.34549419266210696</v>
      </c>
      <c r="AB485" s="45">
        <f t="shared" si="136"/>
        <v>444.39190531163507</v>
      </c>
    </row>
    <row r="486" spans="1:28" ht="16.5" customHeight="1" x14ac:dyDescent="0.15">
      <c r="A486" s="176" t="s">
        <v>1077</v>
      </c>
      <c r="B486" s="125">
        <v>401</v>
      </c>
      <c r="C486" s="136" t="s">
        <v>41</v>
      </c>
      <c r="D486" s="93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5"/>
      <c r="X486" s="5">
        <v>64.819999999999993</v>
      </c>
      <c r="Y486" s="5"/>
      <c r="Z486" s="5">
        <f t="shared" ref="Z486:Z497" si="139">SUM(E486:X486)</f>
        <v>64.819999999999993</v>
      </c>
      <c r="AA486" s="41">
        <f t="shared" si="135"/>
        <v>2.6820922139880916E-2</v>
      </c>
      <c r="AB486" s="44">
        <f t="shared" si="136"/>
        <v>34.498411102421827</v>
      </c>
    </row>
    <row r="487" spans="1:28" ht="16.5" customHeight="1" x14ac:dyDescent="0.15">
      <c r="A487" s="176" t="s">
        <v>1077</v>
      </c>
      <c r="B487" s="125">
        <v>402</v>
      </c>
      <c r="C487" s="136" t="s">
        <v>41</v>
      </c>
      <c r="D487" s="93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5"/>
      <c r="X487" s="5">
        <v>31.78</v>
      </c>
      <c r="Y487" s="5"/>
      <c r="Z487" s="5">
        <f t="shared" si="139"/>
        <v>31.78</v>
      </c>
      <c r="AA487" s="41">
        <f t="shared" si="135"/>
        <v>1.3149782561021532E-2</v>
      </c>
      <c r="AB487" s="44">
        <f t="shared" si="136"/>
        <v>16.913907819113945</v>
      </c>
    </row>
    <row r="488" spans="1:28" ht="16.5" customHeight="1" x14ac:dyDescent="0.15">
      <c r="A488" s="176" t="s">
        <v>1077</v>
      </c>
      <c r="B488" s="125">
        <v>403</v>
      </c>
      <c r="C488" s="136" t="s">
        <v>41</v>
      </c>
      <c r="D488" s="93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5"/>
      <c r="X488" s="5">
        <v>32.51</v>
      </c>
      <c r="Y488" s="5"/>
      <c r="Z488" s="5">
        <f t="shared" si="139"/>
        <v>32.51</v>
      </c>
      <c r="AA488" s="41">
        <f t="shared" si="135"/>
        <v>1.3451838611038703E-2</v>
      </c>
      <c r="AB488" s="44">
        <f t="shared" si="136"/>
        <v>17.30242741344853</v>
      </c>
    </row>
    <row r="489" spans="1:28" ht="16.5" customHeight="1" x14ac:dyDescent="0.15">
      <c r="A489" s="176" t="s">
        <v>1077</v>
      </c>
      <c r="B489" s="125">
        <v>405</v>
      </c>
      <c r="C489" s="136" t="s">
        <v>41</v>
      </c>
      <c r="D489" s="93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5"/>
      <c r="X489" s="5">
        <v>32.51</v>
      </c>
      <c r="Y489" s="5"/>
      <c r="Z489" s="5">
        <f t="shared" si="139"/>
        <v>32.51</v>
      </c>
      <c r="AA489" s="41">
        <f t="shared" si="135"/>
        <v>1.3451838611038703E-2</v>
      </c>
      <c r="AB489" s="44">
        <f t="shared" si="136"/>
        <v>17.30242741344853</v>
      </c>
    </row>
    <row r="490" spans="1:28" ht="16.5" customHeight="1" x14ac:dyDescent="0.15">
      <c r="A490" s="176" t="s">
        <v>1077</v>
      </c>
      <c r="B490" s="125">
        <v>406</v>
      </c>
      <c r="C490" s="136" t="s">
        <v>41</v>
      </c>
      <c r="D490" s="93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5"/>
      <c r="X490" s="5">
        <v>31.78</v>
      </c>
      <c r="Y490" s="5"/>
      <c r="Z490" s="5">
        <f t="shared" si="139"/>
        <v>31.78</v>
      </c>
      <c r="AA490" s="41">
        <f t="shared" si="135"/>
        <v>1.3149782561021532E-2</v>
      </c>
      <c r="AB490" s="44">
        <f t="shared" si="136"/>
        <v>16.913907819113945</v>
      </c>
    </row>
    <row r="491" spans="1:28" ht="16.5" customHeight="1" x14ac:dyDescent="0.15">
      <c r="A491" s="176" t="s">
        <v>1077</v>
      </c>
      <c r="B491" s="125">
        <v>407</v>
      </c>
      <c r="C491" s="136" t="s">
        <v>41</v>
      </c>
      <c r="D491" s="93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5"/>
      <c r="X491" s="5">
        <v>31.78</v>
      </c>
      <c r="Y491" s="5"/>
      <c r="Z491" s="5">
        <f t="shared" si="139"/>
        <v>31.78</v>
      </c>
      <c r="AA491" s="41">
        <f t="shared" si="135"/>
        <v>1.3149782561021532E-2</v>
      </c>
      <c r="AB491" s="44">
        <f t="shared" si="136"/>
        <v>16.913907819113945</v>
      </c>
    </row>
    <row r="492" spans="1:28" ht="16.5" customHeight="1" x14ac:dyDescent="0.15">
      <c r="A492" s="176" t="s">
        <v>1077</v>
      </c>
      <c r="B492" s="125">
        <v>408</v>
      </c>
      <c r="C492" s="136" t="s">
        <v>41</v>
      </c>
      <c r="D492" s="93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5"/>
      <c r="X492" s="5">
        <v>33.04</v>
      </c>
      <c r="Y492" s="5"/>
      <c r="Z492" s="5">
        <f t="shared" si="139"/>
        <v>33.04</v>
      </c>
      <c r="AA492" s="41">
        <f t="shared" si="135"/>
        <v>1.367113957885939E-2</v>
      </c>
      <c r="AB492" s="44">
        <f t="shared" si="136"/>
        <v>17.584503283307889</v>
      </c>
    </row>
    <row r="493" spans="1:28" ht="16.5" customHeight="1" x14ac:dyDescent="0.15">
      <c r="A493" s="176" t="s">
        <v>1077</v>
      </c>
      <c r="B493" s="24">
        <v>409410</v>
      </c>
      <c r="C493" s="136" t="s">
        <v>41</v>
      </c>
      <c r="D493" s="93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5"/>
      <c r="X493" s="5">
        <v>59.43</v>
      </c>
      <c r="Y493" s="5"/>
      <c r="Z493" s="5">
        <f t="shared" si="139"/>
        <v>59.43</v>
      </c>
      <c r="AA493" s="41">
        <f t="shared" si="135"/>
        <v>2.4590672674685638E-2</v>
      </c>
      <c r="AB493" s="44">
        <f t="shared" si="136"/>
        <v>31.629752727814402</v>
      </c>
    </row>
    <row r="494" spans="1:28" ht="16.5" customHeight="1" x14ac:dyDescent="0.15">
      <c r="A494" s="176" t="s">
        <v>1077</v>
      </c>
      <c r="B494" s="125">
        <v>411</v>
      </c>
      <c r="C494" s="136" t="s">
        <v>41</v>
      </c>
      <c r="D494" s="93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5"/>
      <c r="X494" s="5">
        <v>58.94</v>
      </c>
      <c r="Y494" s="5"/>
      <c r="Z494" s="5">
        <f t="shared" si="139"/>
        <v>58.94</v>
      </c>
      <c r="AA494" s="41">
        <f t="shared" si="135"/>
        <v>2.4387922723304249E-2</v>
      </c>
      <c r="AB494" s="44">
        <f t="shared" si="136"/>
        <v>31.368965602850089</v>
      </c>
    </row>
    <row r="495" spans="1:28" s="34" customFormat="1" ht="16.5" customHeight="1" x14ac:dyDescent="0.15">
      <c r="A495" s="176" t="s">
        <v>1077</v>
      </c>
      <c r="B495" s="125" t="s">
        <v>516</v>
      </c>
      <c r="C495" s="136" t="s">
        <v>41</v>
      </c>
      <c r="D495" s="93"/>
      <c r="E495" s="33"/>
      <c r="F495" s="33"/>
      <c r="G495" s="33"/>
      <c r="H495" s="33"/>
      <c r="I495" s="33"/>
      <c r="J495" s="33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2"/>
      <c r="X495" s="5">
        <v>29.81</v>
      </c>
      <c r="Y495" s="5"/>
      <c r="Z495" s="5">
        <f t="shared" si="139"/>
        <v>29.81</v>
      </c>
      <c r="AA495" s="41">
        <f t="shared" si="135"/>
        <v>1.233464500138615E-2</v>
      </c>
      <c r="AB495" s="44">
        <f t="shared" si="136"/>
        <v>15.865437133032936</v>
      </c>
    </row>
    <row r="496" spans="1:28" s="34" customFormat="1" ht="16.5" customHeight="1" x14ac:dyDescent="0.15">
      <c r="A496" s="176" t="s">
        <v>1077</v>
      </c>
      <c r="B496" s="125" t="s">
        <v>517</v>
      </c>
      <c r="C496" s="136" t="s">
        <v>41</v>
      </c>
      <c r="D496" s="93"/>
      <c r="E496" s="33"/>
      <c r="F496" s="33"/>
      <c r="G496" s="33"/>
      <c r="H496" s="33"/>
      <c r="I496" s="33"/>
      <c r="J496" s="33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2"/>
      <c r="X496" s="5">
        <v>29.13</v>
      </c>
      <c r="Y496" s="5"/>
      <c r="Z496" s="5">
        <f t="shared" si="139"/>
        <v>29.13</v>
      </c>
      <c r="AA496" s="41">
        <f t="shared" si="135"/>
        <v>1.2053277721918099E-2</v>
      </c>
      <c r="AB496" s="44">
        <f t="shared" si="136"/>
        <v>15.503528469817155</v>
      </c>
    </row>
    <row r="497" spans="1:30" ht="16.5" customHeight="1" x14ac:dyDescent="0.15">
      <c r="A497" s="176" t="s">
        <v>1077</v>
      </c>
      <c r="B497" s="125">
        <v>413</v>
      </c>
      <c r="C497" s="136" t="s">
        <v>41</v>
      </c>
      <c r="D497" s="93" t="s">
        <v>906</v>
      </c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5"/>
      <c r="X497" s="5">
        <v>80.989999999999995</v>
      </c>
      <c r="Y497" s="5"/>
      <c r="Z497" s="5">
        <f t="shared" si="139"/>
        <v>80.989999999999995</v>
      </c>
      <c r="AA497" s="41">
        <f t="shared" si="135"/>
        <v>3.3511670535466762E-2</v>
      </c>
      <c r="AB497" s="44">
        <f t="shared" si="136"/>
        <v>43.104386226244124</v>
      </c>
    </row>
    <row r="498" spans="1:30" ht="33" x14ac:dyDescent="0.15">
      <c r="A498" s="176" t="s">
        <v>1077</v>
      </c>
      <c r="B498" s="137" t="s">
        <v>276</v>
      </c>
      <c r="C498" s="137"/>
      <c r="D498" s="94"/>
      <c r="E498" s="8">
        <f t="shared" ref="E498:Z498" si="140">SUM(E486:E497)</f>
        <v>0</v>
      </c>
      <c r="F498" s="8">
        <f t="shared" si="140"/>
        <v>0</v>
      </c>
      <c r="G498" s="8">
        <f t="shared" si="140"/>
        <v>0</v>
      </c>
      <c r="H498" s="8">
        <f t="shared" si="140"/>
        <v>0</v>
      </c>
      <c r="I498" s="8">
        <f t="shared" si="140"/>
        <v>0</v>
      </c>
      <c r="J498" s="8">
        <f t="shared" si="140"/>
        <v>0</v>
      </c>
      <c r="K498" s="8">
        <f t="shared" si="140"/>
        <v>0</v>
      </c>
      <c r="L498" s="8">
        <f t="shared" si="140"/>
        <v>0</v>
      </c>
      <c r="M498" s="8">
        <f t="shared" si="140"/>
        <v>0</v>
      </c>
      <c r="N498" s="8">
        <f t="shared" si="140"/>
        <v>0</v>
      </c>
      <c r="O498" s="8">
        <f t="shared" si="140"/>
        <v>0</v>
      </c>
      <c r="P498" s="8">
        <f t="shared" si="140"/>
        <v>0</v>
      </c>
      <c r="Q498" s="8">
        <f t="shared" si="140"/>
        <v>0</v>
      </c>
      <c r="R498" s="8">
        <f t="shared" si="140"/>
        <v>0</v>
      </c>
      <c r="S498" s="8">
        <f t="shared" si="140"/>
        <v>0</v>
      </c>
      <c r="T498" s="8">
        <f t="shared" si="140"/>
        <v>0</v>
      </c>
      <c r="U498" s="8">
        <f t="shared" si="140"/>
        <v>0</v>
      </c>
      <c r="V498" s="8">
        <f t="shared" si="140"/>
        <v>0</v>
      </c>
      <c r="W498" s="8">
        <f t="shared" si="140"/>
        <v>0</v>
      </c>
      <c r="X498" s="8">
        <f t="shared" si="140"/>
        <v>516.52</v>
      </c>
      <c r="Y498" s="8">
        <f t="shared" si="140"/>
        <v>0</v>
      </c>
      <c r="Z498" s="8">
        <f t="shared" si="140"/>
        <v>516.52</v>
      </c>
      <c r="AA498" s="42">
        <f t="shared" si="135"/>
        <v>0.21372327528064319</v>
      </c>
      <c r="AB498" s="45">
        <f t="shared" si="136"/>
        <v>274.90156282972731</v>
      </c>
    </row>
    <row r="499" spans="1:30" ht="16.5" customHeight="1" x14ac:dyDescent="0.15">
      <c r="A499" s="176" t="s">
        <v>1077</v>
      </c>
      <c r="B499" s="137" t="s">
        <v>857</v>
      </c>
      <c r="C499" s="137"/>
      <c r="D499" s="94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7"/>
      <c r="Y499" s="7">
        <v>318.46000000000004</v>
      </c>
      <c r="Z499" s="7">
        <f>SUM(Y500)</f>
        <v>318.46000000000004</v>
      </c>
      <c r="AA499" s="42">
        <f t="shared" si="135"/>
        <v>0.13177091738146374</v>
      </c>
      <c r="AB499" s="45">
        <f t="shared" si="136"/>
        <v>169.49034248190773</v>
      </c>
    </row>
    <row r="500" spans="1:30" ht="33" x14ac:dyDescent="0.15">
      <c r="A500" s="176" t="s">
        <v>1077</v>
      </c>
      <c r="B500" s="137" t="s">
        <v>858</v>
      </c>
      <c r="C500" s="137"/>
      <c r="D500" s="94"/>
      <c r="E500" s="8">
        <f>SUM(E498:E499)</f>
        <v>0</v>
      </c>
      <c r="F500" s="8">
        <f t="shared" ref="F500:Y500" si="141">SUM(F498:F499)</f>
        <v>0</v>
      </c>
      <c r="G500" s="8">
        <f t="shared" si="141"/>
        <v>0</v>
      </c>
      <c r="H500" s="8">
        <f t="shared" si="141"/>
        <v>0</v>
      </c>
      <c r="I500" s="8">
        <f t="shared" si="141"/>
        <v>0</v>
      </c>
      <c r="J500" s="8">
        <f t="shared" si="141"/>
        <v>0</v>
      </c>
      <c r="K500" s="8">
        <f t="shared" si="141"/>
        <v>0</v>
      </c>
      <c r="L500" s="8">
        <f t="shared" si="141"/>
        <v>0</v>
      </c>
      <c r="M500" s="8">
        <f t="shared" si="141"/>
        <v>0</v>
      </c>
      <c r="N500" s="8">
        <f t="shared" si="141"/>
        <v>0</v>
      </c>
      <c r="O500" s="8">
        <f t="shared" si="141"/>
        <v>0</v>
      </c>
      <c r="P500" s="8">
        <f t="shared" si="141"/>
        <v>0</v>
      </c>
      <c r="Q500" s="8">
        <f t="shared" si="141"/>
        <v>0</v>
      </c>
      <c r="R500" s="8">
        <f t="shared" si="141"/>
        <v>0</v>
      </c>
      <c r="S500" s="8">
        <f t="shared" si="141"/>
        <v>0</v>
      </c>
      <c r="T500" s="8">
        <f t="shared" si="141"/>
        <v>0</v>
      </c>
      <c r="U500" s="8">
        <f t="shared" si="141"/>
        <v>0</v>
      </c>
      <c r="V500" s="8">
        <f t="shared" si="141"/>
        <v>0</v>
      </c>
      <c r="W500" s="8">
        <f t="shared" si="141"/>
        <v>0</v>
      </c>
      <c r="X500" s="8">
        <f t="shared" si="141"/>
        <v>516.52</v>
      </c>
      <c r="Y500" s="8">
        <f t="shared" si="141"/>
        <v>318.46000000000004</v>
      </c>
      <c r="Z500" s="7">
        <f>SUM(Z498:Z499)</f>
        <v>834.98</v>
      </c>
      <c r="AA500" s="42">
        <f t="shared" si="135"/>
        <v>0.34549419266210696</v>
      </c>
      <c r="AB500" s="45">
        <f t="shared" si="136"/>
        <v>444.39190531163507</v>
      </c>
    </row>
    <row r="501" spans="1:30" ht="16.5" customHeight="1" x14ac:dyDescent="0.15">
      <c r="A501" s="22" t="s">
        <v>333</v>
      </c>
      <c r="B501" s="26"/>
      <c r="C501" s="142"/>
      <c r="D501" s="109"/>
      <c r="E501" s="12">
        <f t="shared" ref="E501:Z501" si="142">SUM(E451,E468,E483,E498)</f>
        <v>64.3</v>
      </c>
      <c r="F501" s="12">
        <f t="shared" si="142"/>
        <v>128.24</v>
      </c>
      <c r="G501" s="12">
        <f t="shared" si="142"/>
        <v>0</v>
      </c>
      <c r="H501" s="12">
        <f t="shared" si="142"/>
        <v>0</v>
      </c>
      <c r="I501" s="12">
        <f t="shared" si="142"/>
        <v>0</v>
      </c>
      <c r="J501" s="12">
        <f t="shared" si="142"/>
        <v>0</v>
      </c>
      <c r="K501" s="12">
        <f t="shared" si="142"/>
        <v>450.06999999999994</v>
      </c>
      <c r="L501" s="12">
        <f t="shared" si="142"/>
        <v>0</v>
      </c>
      <c r="M501" s="12">
        <f t="shared" si="142"/>
        <v>273.27999999999997</v>
      </c>
      <c r="N501" s="12">
        <f t="shared" si="142"/>
        <v>32.51</v>
      </c>
      <c r="O501" s="12">
        <f t="shared" si="142"/>
        <v>0</v>
      </c>
      <c r="P501" s="12">
        <f t="shared" si="142"/>
        <v>0</v>
      </c>
      <c r="Q501" s="12">
        <f t="shared" si="142"/>
        <v>0</v>
      </c>
      <c r="R501" s="12">
        <f t="shared" si="142"/>
        <v>157.29</v>
      </c>
      <c r="S501" s="12">
        <f t="shared" si="142"/>
        <v>0</v>
      </c>
      <c r="T501" s="12">
        <f t="shared" si="142"/>
        <v>0</v>
      </c>
      <c r="U501" s="12">
        <f t="shared" si="142"/>
        <v>0</v>
      </c>
      <c r="V501" s="12">
        <f t="shared" si="142"/>
        <v>0</v>
      </c>
      <c r="W501" s="12">
        <f t="shared" si="142"/>
        <v>0</v>
      </c>
      <c r="X501" s="12">
        <f t="shared" si="142"/>
        <v>1311.08</v>
      </c>
      <c r="Y501" s="12">
        <f t="shared" si="142"/>
        <v>0</v>
      </c>
      <c r="Z501" s="12">
        <f t="shared" si="142"/>
        <v>2416.7699999999995</v>
      </c>
      <c r="AA501" s="51">
        <f t="shared" si="135"/>
        <v>1</v>
      </c>
      <c r="AB501" s="49">
        <f t="shared" si="136"/>
        <v>1286.25</v>
      </c>
    </row>
    <row r="502" spans="1:30" ht="16.5" customHeight="1" x14ac:dyDescent="0.15">
      <c r="A502" s="22" t="s">
        <v>331</v>
      </c>
      <c r="B502" s="22"/>
      <c r="C502" s="22"/>
      <c r="D502" s="96"/>
      <c r="E502" s="61"/>
      <c r="F502" s="61"/>
      <c r="G502" s="61"/>
      <c r="H502" s="61"/>
      <c r="I502" s="61"/>
      <c r="J502" s="61"/>
      <c r="K502" s="61"/>
      <c r="L502" s="61"/>
      <c r="M502" s="61"/>
      <c r="N502" s="61"/>
      <c r="O502" s="61"/>
      <c r="P502" s="61"/>
      <c r="Q502" s="61"/>
      <c r="R502" s="61"/>
      <c r="S502" s="61"/>
      <c r="T502" s="61"/>
      <c r="U502" s="61"/>
      <c r="V502" s="61"/>
      <c r="W502" s="61"/>
      <c r="X502" s="61"/>
      <c r="Y502" s="12">
        <f>SUM(Y452,Y469,Y484,Y499)</f>
        <v>1286.25</v>
      </c>
      <c r="Z502" s="13">
        <f>SUM(Y503)</f>
        <v>1286.25</v>
      </c>
      <c r="AA502" s="48"/>
      <c r="AB502" s="49"/>
    </row>
    <row r="503" spans="1:30" ht="16.5" customHeight="1" x14ac:dyDescent="0.15">
      <c r="A503" s="22" t="s">
        <v>332</v>
      </c>
      <c r="B503" s="22"/>
      <c r="C503" s="22"/>
      <c r="D503" s="96"/>
      <c r="E503" s="12">
        <f>SUM(E501:E502)</f>
        <v>64.3</v>
      </c>
      <c r="F503" s="12">
        <f t="shared" ref="F503:Z503" si="143">SUM(F501:F502)</f>
        <v>128.24</v>
      </c>
      <c r="G503" s="12">
        <f t="shared" si="143"/>
        <v>0</v>
      </c>
      <c r="H503" s="12">
        <f t="shared" si="143"/>
        <v>0</v>
      </c>
      <c r="I503" s="12">
        <f t="shared" si="143"/>
        <v>0</v>
      </c>
      <c r="J503" s="12">
        <f t="shared" si="143"/>
        <v>0</v>
      </c>
      <c r="K503" s="12">
        <f t="shared" si="143"/>
        <v>450.06999999999994</v>
      </c>
      <c r="L503" s="12">
        <f t="shared" si="143"/>
        <v>0</v>
      </c>
      <c r="M503" s="12">
        <f t="shared" si="143"/>
        <v>273.27999999999997</v>
      </c>
      <c r="N503" s="12">
        <f t="shared" si="143"/>
        <v>32.51</v>
      </c>
      <c r="O503" s="12">
        <f t="shared" si="143"/>
        <v>0</v>
      </c>
      <c r="P503" s="12">
        <f t="shared" si="143"/>
        <v>0</v>
      </c>
      <c r="Q503" s="12">
        <f t="shared" si="143"/>
        <v>0</v>
      </c>
      <c r="R503" s="12">
        <f t="shared" si="143"/>
        <v>157.29</v>
      </c>
      <c r="S503" s="12">
        <f t="shared" si="143"/>
        <v>0</v>
      </c>
      <c r="T503" s="12">
        <f t="shared" si="143"/>
        <v>0</v>
      </c>
      <c r="U503" s="12">
        <f t="shared" si="143"/>
        <v>0</v>
      </c>
      <c r="V503" s="12">
        <f t="shared" si="143"/>
        <v>0</v>
      </c>
      <c r="W503" s="12">
        <f t="shared" si="143"/>
        <v>0</v>
      </c>
      <c r="X503" s="12">
        <f t="shared" si="143"/>
        <v>1311.08</v>
      </c>
      <c r="Y503" s="12">
        <f t="shared" si="143"/>
        <v>1286.25</v>
      </c>
      <c r="Z503" s="12">
        <f t="shared" si="143"/>
        <v>3703.0199999999995</v>
      </c>
      <c r="AA503" s="48"/>
      <c r="AB503" s="49"/>
    </row>
    <row r="504" spans="1:30" ht="16.5" customHeight="1" x14ac:dyDescent="0.15">
      <c r="A504" s="55" t="s">
        <v>681</v>
      </c>
      <c r="B504" s="56"/>
      <c r="C504" s="56"/>
      <c r="D504" s="62"/>
      <c r="E504" s="57">
        <f t="shared" ref="E504:X504" si="144">E501/$Z$501</f>
        <v>2.6605758926170057E-2</v>
      </c>
      <c r="F504" s="57">
        <f t="shared" si="144"/>
        <v>5.3062558704386448E-2</v>
      </c>
      <c r="G504" s="57">
        <f t="shared" si="144"/>
        <v>0</v>
      </c>
      <c r="H504" s="57">
        <f t="shared" si="144"/>
        <v>0</v>
      </c>
      <c r="I504" s="57">
        <f t="shared" si="144"/>
        <v>0</v>
      </c>
      <c r="J504" s="57">
        <f t="shared" si="144"/>
        <v>0</v>
      </c>
      <c r="K504" s="57">
        <f t="shared" si="144"/>
        <v>0.18622789922086092</v>
      </c>
      <c r="L504" s="57">
        <f t="shared" si="144"/>
        <v>0</v>
      </c>
      <c r="M504" s="57">
        <f t="shared" si="144"/>
        <v>0.11307654431327765</v>
      </c>
      <c r="N504" s="57">
        <f t="shared" si="144"/>
        <v>1.3451838611038703E-2</v>
      </c>
      <c r="O504" s="57">
        <f t="shared" si="144"/>
        <v>0</v>
      </c>
      <c r="P504" s="57">
        <f t="shared" si="144"/>
        <v>0</v>
      </c>
      <c r="Q504" s="57">
        <f t="shared" si="144"/>
        <v>0</v>
      </c>
      <c r="R504" s="57">
        <f t="shared" si="144"/>
        <v>6.5082734393425948E-2</v>
      </c>
      <c r="S504" s="57">
        <f t="shared" si="144"/>
        <v>0</v>
      </c>
      <c r="T504" s="57">
        <f t="shared" si="144"/>
        <v>0</v>
      </c>
      <c r="U504" s="57">
        <f t="shared" si="144"/>
        <v>0</v>
      </c>
      <c r="V504" s="57">
        <f t="shared" si="144"/>
        <v>0</v>
      </c>
      <c r="W504" s="57">
        <f t="shared" si="144"/>
        <v>0</v>
      </c>
      <c r="X504" s="57">
        <f t="shared" si="144"/>
        <v>0.54249266583084044</v>
      </c>
      <c r="Y504" s="57"/>
      <c r="Z504" s="57">
        <f>Z501/$Z$501</f>
        <v>1</v>
      </c>
      <c r="AA504" s="58"/>
      <c r="AB504" s="59"/>
    </row>
    <row r="505" spans="1:30" ht="16.5" customHeight="1" x14ac:dyDescent="0.15">
      <c r="A505" s="55" t="s">
        <v>678</v>
      </c>
      <c r="B505" s="56"/>
      <c r="C505" s="56"/>
      <c r="D505" s="62"/>
      <c r="E505" s="60">
        <f t="shared" ref="E505:X505" si="145">E504*$Z$502</f>
        <v>34.221657418786236</v>
      </c>
      <c r="F505" s="60">
        <f t="shared" si="145"/>
        <v>68.251716133517064</v>
      </c>
      <c r="G505" s="60">
        <f t="shared" si="145"/>
        <v>0</v>
      </c>
      <c r="H505" s="60">
        <f t="shared" si="145"/>
        <v>0</v>
      </c>
      <c r="I505" s="60">
        <f t="shared" si="145"/>
        <v>0</v>
      </c>
      <c r="J505" s="60">
        <f t="shared" si="145"/>
        <v>0</v>
      </c>
      <c r="K505" s="60">
        <f t="shared" si="145"/>
        <v>239.53563537283236</v>
      </c>
      <c r="L505" s="60">
        <f t="shared" si="145"/>
        <v>0</v>
      </c>
      <c r="M505" s="60">
        <f t="shared" si="145"/>
        <v>145.44470512295339</v>
      </c>
      <c r="N505" s="60">
        <f t="shared" si="145"/>
        <v>17.30242741344853</v>
      </c>
      <c r="O505" s="60">
        <f t="shared" si="145"/>
        <v>0</v>
      </c>
      <c r="P505" s="60">
        <f t="shared" si="145"/>
        <v>0</v>
      </c>
      <c r="Q505" s="60">
        <f t="shared" si="145"/>
        <v>0</v>
      </c>
      <c r="R505" s="60">
        <f t="shared" si="145"/>
        <v>83.712667113544128</v>
      </c>
      <c r="S505" s="60">
        <f t="shared" si="145"/>
        <v>0</v>
      </c>
      <c r="T505" s="60">
        <f t="shared" si="145"/>
        <v>0</v>
      </c>
      <c r="U505" s="60">
        <f t="shared" si="145"/>
        <v>0</v>
      </c>
      <c r="V505" s="60">
        <f t="shared" si="145"/>
        <v>0</v>
      </c>
      <c r="W505" s="60">
        <f t="shared" si="145"/>
        <v>0</v>
      </c>
      <c r="X505" s="60">
        <f t="shared" si="145"/>
        <v>697.78119142491846</v>
      </c>
      <c r="Y505" s="60"/>
      <c r="Z505" s="60">
        <f>Z504*$Z$502</f>
        <v>1286.25</v>
      </c>
      <c r="AA505" s="58"/>
      <c r="AB505" s="59"/>
    </row>
    <row r="506" spans="1:30" ht="16.5" customHeight="1" x14ac:dyDescent="0.15">
      <c r="A506" s="55" t="s">
        <v>686</v>
      </c>
      <c r="B506" s="56"/>
      <c r="C506" s="56"/>
      <c r="D506" s="62"/>
      <c r="E506" s="60">
        <f>SUM(E501,E505)</f>
        <v>98.521657418786234</v>
      </c>
      <c r="F506" s="60">
        <f t="shared" ref="F506:Z506" si="146">SUM(F501,F505)</f>
        <v>196.49171613351706</v>
      </c>
      <c r="G506" s="60">
        <f t="shared" si="146"/>
        <v>0</v>
      </c>
      <c r="H506" s="60">
        <f t="shared" si="146"/>
        <v>0</v>
      </c>
      <c r="I506" s="60">
        <f t="shared" si="146"/>
        <v>0</v>
      </c>
      <c r="J506" s="60">
        <f t="shared" si="146"/>
        <v>0</v>
      </c>
      <c r="K506" s="60">
        <f t="shared" si="146"/>
        <v>689.60563537283224</v>
      </c>
      <c r="L506" s="60">
        <f t="shared" si="146"/>
        <v>0</v>
      </c>
      <c r="M506" s="60">
        <f t="shared" si="146"/>
        <v>418.72470512295337</v>
      </c>
      <c r="N506" s="60">
        <f t="shared" si="146"/>
        <v>49.812427413448532</v>
      </c>
      <c r="O506" s="60">
        <f t="shared" si="146"/>
        <v>0</v>
      </c>
      <c r="P506" s="60">
        <f t="shared" si="146"/>
        <v>0</v>
      </c>
      <c r="Q506" s="60">
        <f t="shared" si="146"/>
        <v>0</v>
      </c>
      <c r="R506" s="60">
        <f t="shared" si="146"/>
        <v>241.00266711354413</v>
      </c>
      <c r="S506" s="60">
        <f t="shared" si="146"/>
        <v>0</v>
      </c>
      <c r="T506" s="60">
        <f t="shared" si="146"/>
        <v>0</v>
      </c>
      <c r="U506" s="60">
        <f t="shared" si="146"/>
        <v>0</v>
      </c>
      <c r="V506" s="60">
        <f t="shared" si="146"/>
        <v>0</v>
      </c>
      <c r="W506" s="60">
        <f t="shared" si="146"/>
        <v>0</v>
      </c>
      <c r="X506" s="60">
        <f t="shared" si="146"/>
        <v>2008.8611914249184</v>
      </c>
      <c r="Y506" s="60"/>
      <c r="Z506" s="60">
        <f t="shared" si="146"/>
        <v>3703.0199999999995</v>
      </c>
      <c r="AA506" s="58"/>
      <c r="AB506" s="59"/>
      <c r="AD506" s="91"/>
    </row>
    <row r="507" spans="1:30" ht="16.5" customHeight="1" x14ac:dyDescent="0.15">
      <c r="A507" s="174" t="s">
        <v>520</v>
      </c>
      <c r="B507" s="125" t="s">
        <v>42</v>
      </c>
      <c r="C507" s="166" t="s">
        <v>1042</v>
      </c>
      <c r="D507" s="27" t="s">
        <v>722</v>
      </c>
      <c r="E507" s="6"/>
      <c r="F507" s="5">
        <v>47.89</v>
      </c>
      <c r="G507" s="6"/>
      <c r="H507" s="6"/>
      <c r="I507" s="6"/>
      <c r="J507" s="6"/>
      <c r="K507" s="6"/>
      <c r="L507" s="6"/>
      <c r="M507" s="6"/>
      <c r="N507" s="6"/>
      <c r="O507" s="6"/>
      <c r="P507" s="5"/>
      <c r="Q507" s="6"/>
      <c r="R507" s="6"/>
      <c r="S507" s="6"/>
      <c r="T507" s="6"/>
      <c r="U507" s="6"/>
      <c r="V507" s="6"/>
      <c r="W507" s="6"/>
      <c r="X507" s="6"/>
      <c r="Y507" s="6"/>
      <c r="Z507" s="5">
        <f>SUM(E507:X507)</f>
        <v>47.89</v>
      </c>
      <c r="AA507" s="41">
        <f t="shared" ref="AA507:AA538" si="147">Z507/$Z$557</f>
        <v>1.4860348717057596E-2</v>
      </c>
      <c r="AB507" s="44">
        <f t="shared" ref="AB507:AB538" si="148">AA507*$Z$558</f>
        <v>25.366020846068633</v>
      </c>
    </row>
    <row r="508" spans="1:30" ht="16.5" customHeight="1" x14ac:dyDescent="0.15">
      <c r="A508" s="174" t="s">
        <v>520</v>
      </c>
      <c r="B508" s="125" t="s">
        <v>43</v>
      </c>
      <c r="C508" s="167" t="s">
        <v>1021</v>
      </c>
      <c r="D508" s="27" t="s">
        <v>722</v>
      </c>
      <c r="E508" s="6"/>
      <c r="F508" s="5">
        <v>31.72</v>
      </c>
      <c r="G508" s="6"/>
      <c r="H508" s="6"/>
      <c r="I508" s="6"/>
      <c r="J508" s="6"/>
      <c r="K508" s="6"/>
      <c r="L508" s="6"/>
      <c r="M508" s="6"/>
      <c r="N508" s="6"/>
      <c r="O508" s="6"/>
      <c r="P508" s="5"/>
      <c r="Q508" s="6"/>
      <c r="R508" s="6"/>
      <c r="S508" s="6"/>
      <c r="T508" s="6"/>
      <c r="U508" s="6"/>
      <c r="V508" s="6"/>
      <c r="W508" s="6"/>
      <c r="X508" s="6"/>
      <c r="Y508" s="6"/>
      <c r="Z508" s="5">
        <f>SUM(E508:X508)</f>
        <v>31.72</v>
      </c>
      <c r="AA508" s="41">
        <f t="shared" si="147"/>
        <v>9.8427701253929207E-3</v>
      </c>
      <c r="AB508" s="44">
        <f t="shared" si="148"/>
        <v>16.801214893240697</v>
      </c>
    </row>
    <row r="509" spans="1:30" ht="16.5" customHeight="1" x14ac:dyDescent="0.15">
      <c r="A509" s="174" t="s">
        <v>520</v>
      </c>
      <c r="B509" s="125" t="s">
        <v>44</v>
      </c>
      <c r="C509" s="125" t="s">
        <v>518</v>
      </c>
      <c r="D509" s="27"/>
      <c r="E509" s="6"/>
      <c r="F509" s="5"/>
      <c r="G509" s="6"/>
      <c r="H509" s="6"/>
      <c r="I509" s="6"/>
      <c r="J509" s="6"/>
      <c r="K509" s="6">
        <v>66.13</v>
      </c>
      <c r="L509" s="6"/>
      <c r="M509" s="6"/>
      <c r="N509" s="6"/>
      <c r="O509" s="6"/>
      <c r="P509" s="5"/>
      <c r="Q509" s="6"/>
      <c r="R509" s="6"/>
      <c r="S509" s="6"/>
      <c r="T509" s="6"/>
      <c r="U509" s="6"/>
      <c r="V509" s="6"/>
      <c r="W509" s="6"/>
      <c r="X509" s="6"/>
      <c r="Y509" s="6"/>
      <c r="Z509" s="5">
        <f>SUM(E509:X509)</f>
        <v>66.13</v>
      </c>
      <c r="AA509" s="41">
        <f t="shared" si="147"/>
        <v>2.0520251840864874E-2</v>
      </c>
      <c r="AB509" s="44">
        <f t="shared" si="148"/>
        <v>35.027249082282701</v>
      </c>
    </row>
    <row r="510" spans="1:30" s="37" customFormat="1" ht="16.5" customHeight="1" x14ac:dyDescent="0.15">
      <c r="A510" s="174" t="s">
        <v>520</v>
      </c>
      <c r="B510" s="125" t="s">
        <v>297</v>
      </c>
      <c r="C510" s="158" t="s">
        <v>1094</v>
      </c>
      <c r="D510" s="27"/>
      <c r="E510" s="6"/>
      <c r="F510" s="5">
        <v>93.28</v>
      </c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5">
        <f>SUM(E510:X510)</f>
        <v>93.28</v>
      </c>
      <c r="AA510" s="41">
        <f t="shared" si="147"/>
        <v>2.8944943168242487E-2</v>
      </c>
      <c r="AB510" s="44">
        <f t="shared" si="148"/>
        <v>49.40786019046319</v>
      </c>
    </row>
    <row r="511" spans="1:30" x14ac:dyDescent="0.15">
      <c r="A511" s="174" t="s">
        <v>520</v>
      </c>
      <c r="B511" s="137" t="s">
        <v>276</v>
      </c>
      <c r="C511" s="137"/>
      <c r="D511" s="94"/>
      <c r="E511" s="8">
        <f>SUM(E507:E510)</f>
        <v>0</v>
      </c>
      <c r="F511" s="8">
        <f t="shared" ref="F511:Z511" si="149">SUM(F507:F510)</f>
        <v>172.89</v>
      </c>
      <c r="G511" s="8">
        <f t="shared" si="149"/>
        <v>0</v>
      </c>
      <c r="H511" s="8">
        <f t="shared" si="149"/>
        <v>0</v>
      </c>
      <c r="I511" s="8">
        <f t="shared" si="149"/>
        <v>0</v>
      </c>
      <c r="J511" s="8">
        <f t="shared" si="149"/>
        <v>0</v>
      </c>
      <c r="K511" s="8">
        <f t="shared" si="149"/>
        <v>66.13</v>
      </c>
      <c r="L511" s="8">
        <f t="shared" si="149"/>
        <v>0</v>
      </c>
      <c r="M511" s="8">
        <f t="shared" si="149"/>
        <v>0</v>
      </c>
      <c r="N511" s="8">
        <f t="shared" si="149"/>
        <v>0</v>
      </c>
      <c r="O511" s="8">
        <f t="shared" si="149"/>
        <v>0</v>
      </c>
      <c r="P511" s="8">
        <f t="shared" si="149"/>
        <v>0</v>
      </c>
      <c r="Q511" s="8">
        <f t="shared" si="149"/>
        <v>0</v>
      </c>
      <c r="R511" s="8">
        <f t="shared" si="149"/>
        <v>0</v>
      </c>
      <c r="S511" s="8">
        <f t="shared" si="149"/>
        <v>0</v>
      </c>
      <c r="T511" s="8">
        <f t="shared" si="149"/>
        <v>0</v>
      </c>
      <c r="U511" s="8">
        <f t="shared" si="149"/>
        <v>0</v>
      </c>
      <c r="V511" s="8">
        <f t="shared" si="149"/>
        <v>0</v>
      </c>
      <c r="W511" s="8">
        <f t="shared" si="149"/>
        <v>0</v>
      </c>
      <c r="X511" s="8">
        <f t="shared" si="149"/>
        <v>0</v>
      </c>
      <c r="Y511" s="8">
        <f t="shared" si="149"/>
        <v>0</v>
      </c>
      <c r="Z511" s="8">
        <f t="shared" si="149"/>
        <v>239.02</v>
      </c>
      <c r="AA511" s="42">
        <f t="shared" si="147"/>
        <v>7.4168313851557879E-2</v>
      </c>
      <c r="AB511" s="45">
        <f t="shared" si="148"/>
        <v>126.60234501205522</v>
      </c>
    </row>
    <row r="512" spans="1:30" ht="16.5" customHeight="1" x14ac:dyDescent="0.15">
      <c r="A512" s="174" t="s">
        <v>520</v>
      </c>
      <c r="B512" s="137" t="s">
        <v>857</v>
      </c>
      <c r="C512" s="137"/>
      <c r="D512" s="94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7"/>
      <c r="Y512" s="7">
        <v>539.98</v>
      </c>
      <c r="Z512" s="7">
        <f>SUM(Y513)</f>
        <v>539.98</v>
      </c>
      <c r="AA512" s="42">
        <f t="shared" si="147"/>
        <v>0.16755671539437797</v>
      </c>
      <c r="AB512" s="45">
        <f t="shared" si="148"/>
        <v>286.01261090958741</v>
      </c>
    </row>
    <row r="513" spans="1:28" x14ac:dyDescent="0.15">
      <c r="A513" s="174" t="s">
        <v>520</v>
      </c>
      <c r="B513" s="137" t="s">
        <v>858</v>
      </c>
      <c r="C513" s="137"/>
      <c r="D513" s="94"/>
      <c r="E513" s="8">
        <f>SUM(E511:E512)</f>
        <v>0</v>
      </c>
      <c r="F513" s="8">
        <f t="shared" ref="F513:Y513" si="150">SUM(F511:F512)</f>
        <v>172.89</v>
      </c>
      <c r="G513" s="8">
        <f t="shared" si="150"/>
        <v>0</v>
      </c>
      <c r="H513" s="8">
        <f t="shared" si="150"/>
        <v>0</v>
      </c>
      <c r="I513" s="8">
        <f t="shared" si="150"/>
        <v>0</v>
      </c>
      <c r="J513" s="8">
        <f t="shared" si="150"/>
        <v>0</v>
      </c>
      <c r="K513" s="8">
        <f t="shared" si="150"/>
        <v>66.13</v>
      </c>
      <c r="L513" s="8">
        <f t="shared" si="150"/>
        <v>0</v>
      </c>
      <c r="M513" s="8">
        <f t="shared" si="150"/>
        <v>0</v>
      </c>
      <c r="N513" s="8">
        <f t="shared" si="150"/>
        <v>0</v>
      </c>
      <c r="O513" s="8">
        <f t="shared" si="150"/>
        <v>0</v>
      </c>
      <c r="P513" s="8">
        <f t="shared" si="150"/>
        <v>0</v>
      </c>
      <c r="Q513" s="8">
        <f t="shared" si="150"/>
        <v>0</v>
      </c>
      <c r="R513" s="8">
        <f t="shared" si="150"/>
        <v>0</v>
      </c>
      <c r="S513" s="8">
        <f t="shared" si="150"/>
        <v>0</v>
      </c>
      <c r="T513" s="8">
        <f t="shared" si="150"/>
        <v>0</v>
      </c>
      <c r="U513" s="8">
        <f t="shared" si="150"/>
        <v>0</v>
      </c>
      <c r="V513" s="8">
        <f t="shared" si="150"/>
        <v>0</v>
      </c>
      <c r="W513" s="8">
        <f t="shared" si="150"/>
        <v>0</v>
      </c>
      <c r="X513" s="8">
        <f t="shared" si="150"/>
        <v>0</v>
      </c>
      <c r="Y513" s="8">
        <f t="shared" si="150"/>
        <v>539.98</v>
      </c>
      <c r="Z513" s="7">
        <f>SUM(Z511:Z512)</f>
        <v>779</v>
      </c>
      <c r="AA513" s="42">
        <f t="shared" si="147"/>
        <v>0.24172502924593586</v>
      </c>
      <c r="AB513" s="45">
        <f t="shared" si="148"/>
        <v>412.61495592164266</v>
      </c>
    </row>
    <row r="514" spans="1:28" ht="16.5" customHeight="1" x14ac:dyDescent="0.15">
      <c r="A514" s="174" t="s">
        <v>520</v>
      </c>
      <c r="B514" s="125">
        <v>101</v>
      </c>
      <c r="C514" s="125" t="s">
        <v>890</v>
      </c>
      <c r="D514" s="27"/>
      <c r="E514" s="6"/>
      <c r="F514" s="5"/>
      <c r="G514" s="6"/>
      <c r="H514" s="6"/>
      <c r="I514" s="6"/>
      <c r="J514" s="5"/>
      <c r="K514" s="6">
        <v>114.88</v>
      </c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5"/>
      <c r="Y514" s="5"/>
      <c r="Z514" s="5">
        <f t="shared" ref="Z514:Z518" si="151">SUM(E514:X514)</f>
        <v>114.88</v>
      </c>
      <c r="AA514" s="41">
        <f t="shared" si="147"/>
        <v>3.5647460025382681E-2</v>
      </c>
      <c r="AB514" s="44">
        <f t="shared" si="148"/>
        <v>60.848788364927216</v>
      </c>
    </row>
    <row r="515" spans="1:28" ht="16.5" customHeight="1" x14ac:dyDescent="0.15">
      <c r="A515" s="174" t="s">
        <v>520</v>
      </c>
      <c r="B515" s="125">
        <v>102</v>
      </c>
      <c r="C515" s="125" t="s">
        <v>908</v>
      </c>
      <c r="D515" s="27"/>
      <c r="E515" s="6"/>
      <c r="F515" s="5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5">
        <v>30.12</v>
      </c>
      <c r="T515" s="6"/>
      <c r="U515" s="6"/>
      <c r="V515" s="6"/>
      <c r="W515" s="6"/>
      <c r="X515" s="6"/>
      <c r="Y515" s="6"/>
      <c r="Z515" s="5">
        <f t="shared" si="151"/>
        <v>30.12</v>
      </c>
      <c r="AA515" s="41">
        <f t="shared" si="147"/>
        <v>9.3462873952343886E-3</v>
      </c>
      <c r="AB515" s="44">
        <f t="shared" si="148"/>
        <v>15.95373873216929</v>
      </c>
    </row>
    <row r="516" spans="1:28" ht="16.5" customHeight="1" x14ac:dyDescent="0.15">
      <c r="A516" s="174" t="s">
        <v>520</v>
      </c>
      <c r="B516" s="125">
        <v>103</v>
      </c>
      <c r="C516" s="125" t="s">
        <v>203</v>
      </c>
      <c r="D516" s="27"/>
      <c r="E516" s="6"/>
      <c r="F516" s="5">
        <v>58.4</v>
      </c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5">
        <f t="shared" si="151"/>
        <v>58.4</v>
      </c>
      <c r="AA516" s="41">
        <f t="shared" si="147"/>
        <v>1.8121619650786461E-2</v>
      </c>
      <c r="AB516" s="44">
        <f t="shared" si="148"/>
        <v>30.932879879106455</v>
      </c>
    </row>
    <row r="517" spans="1:28" ht="16.5" customHeight="1" x14ac:dyDescent="0.15">
      <c r="A517" s="174" t="s">
        <v>520</v>
      </c>
      <c r="B517" s="125">
        <v>104</v>
      </c>
      <c r="C517" s="125" t="s">
        <v>45</v>
      </c>
      <c r="D517" s="27"/>
      <c r="E517" s="6"/>
      <c r="F517" s="5"/>
      <c r="G517" s="6"/>
      <c r="H517" s="6"/>
      <c r="I517" s="6"/>
      <c r="J517" s="6"/>
      <c r="K517" s="5">
        <v>19.27</v>
      </c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5"/>
      <c r="Y517" s="5"/>
      <c r="Z517" s="5">
        <f t="shared" si="151"/>
        <v>19.27</v>
      </c>
      <c r="AA517" s="41">
        <f t="shared" si="147"/>
        <v>5.9795138813468337E-3</v>
      </c>
      <c r="AB517" s="44">
        <f t="shared" si="148"/>
        <v>10.206791014903791</v>
      </c>
    </row>
    <row r="518" spans="1:28" ht="16.5" customHeight="1" x14ac:dyDescent="0.15">
      <c r="A518" s="174" t="s">
        <v>520</v>
      </c>
      <c r="B518" s="125">
        <v>105</v>
      </c>
      <c r="C518" s="125" t="s">
        <v>909</v>
      </c>
      <c r="D518" s="27"/>
      <c r="E518" s="5"/>
      <c r="F518" s="5"/>
      <c r="G518" s="6"/>
      <c r="H518" s="5"/>
      <c r="I518" s="6"/>
      <c r="J518" s="6"/>
      <c r="K518" s="9"/>
      <c r="L518" s="6"/>
      <c r="M518" s="6"/>
      <c r="N518" s="6"/>
      <c r="O518" s="6"/>
      <c r="P518" s="6"/>
      <c r="Q518" s="6"/>
      <c r="R518" s="6"/>
      <c r="S518" s="5"/>
      <c r="T518" s="6"/>
      <c r="U518" s="6"/>
      <c r="V518" s="6"/>
      <c r="W518" s="6"/>
      <c r="X518" s="6">
        <v>56.57</v>
      </c>
      <c r="Y518" s="6"/>
      <c r="Z518" s="5">
        <f t="shared" si="151"/>
        <v>56.57</v>
      </c>
      <c r="AA518" s="41">
        <f t="shared" si="147"/>
        <v>1.7553767528167639E-2</v>
      </c>
      <c r="AB518" s="44">
        <f t="shared" si="148"/>
        <v>29.963579019881031</v>
      </c>
    </row>
    <row r="519" spans="1:28" ht="16.5" customHeight="1" x14ac:dyDescent="0.15">
      <c r="A519" s="174" t="s">
        <v>520</v>
      </c>
      <c r="B519" s="125">
        <v>106</v>
      </c>
      <c r="C519" s="125" t="s">
        <v>915</v>
      </c>
      <c r="D519" s="27"/>
      <c r="E519" s="6"/>
      <c r="F519" s="5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>
        <v>66.98</v>
      </c>
      <c r="Y519" s="6"/>
      <c r="Z519" s="5">
        <f>SUM(E519:X519)</f>
        <v>66.98</v>
      </c>
      <c r="AA519" s="41">
        <f t="shared" si="147"/>
        <v>2.0784008291261598E-2</v>
      </c>
      <c r="AB519" s="44">
        <f t="shared" si="148"/>
        <v>35.477470792851896</v>
      </c>
    </row>
    <row r="520" spans="1:28" ht="16.5" customHeight="1" x14ac:dyDescent="0.15">
      <c r="A520" s="174" t="s">
        <v>520</v>
      </c>
      <c r="B520" s="125"/>
      <c r="C520" s="125" t="s">
        <v>907</v>
      </c>
      <c r="D520" s="27"/>
      <c r="E520" s="6"/>
      <c r="F520" s="5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5">
        <v>483.44</v>
      </c>
      <c r="T520" s="6"/>
      <c r="U520" s="6"/>
      <c r="V520" s="6"/>
      <c r="W520" s="6"/>
      <c r="X520" s="6"/>
      <c r="Y520" s="6"/>
      <c r="Z520" s="5">
        <f>SUM(E520:X520)</f>
        <v>483.44</v>
      </c>
      <c r="AA520" s="41">
        <f t="shared" si="147"/>
        <v>0.1500122569174008</v>
      </c>
      <c r="AB520" s="44">
        <f t="shared" si="148"/>
        <v>256.06492206772646</v>
      </c>
    </row>
    <row r="521" spans="1:28" ht="16.5" customHeight="1" x14ac:dyDescent="0.15">
      <c r="A521" s="174" t="s">
        <v>520</v>
      </c>
      <c r="B521" s="125"/>
      <c r="C521" s="125" t="s">
        <v>910</v>
      </c>
      <c r="D521" s="27"/>
      <c r="E521" s="6"/>
      <c r="F521" s="5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5">
        <v>56.41</v>
      </c>
      <c r="T521" s="6"/>
      <c r="U521" s="6"/>
      <c r="V521" s="6"/>
      <c r="W521" s="6"/>
      <c r="X521" s="6"/>
      <c r="Y521" s="6"/>
      <c r="Z521" s="5">
        <f>SUM(E521:X521)</f>
        <v>56.41</v>
      </c>
      <c r="AA521" s="41">
        <f t="shared" si="147"/>
        <v>1.7504119255151784E-2</v>
      </c>
      <c r="AB521" s="44">
        <f t="shared" si="148"/>
        <v>29.878831403773884</v>
      </c>
    </row>
    <row r="522" spans="1:28" ht="16.5" customHeight="1" x14ac:dyDescent="0.15">
      <c r="A522" s="174" t="s">
        <v>520</v>
      </c>
      <c r="B522" s="125"/>
      <c r="C522" s="125" t="s">
        <v>911</v>
      </c>
      <c r="D522" s="27"/>
      <c r="E522" s="6"/>
      <c r="F522" s="5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5">
        <v>56.41</v>
      </c>
      <c r="T522" s="6"/>
      <c r="U522" s="6"/>
      <c r="V522" s="6"/>
      <c r="W522" s="6"/>
      <c r="X522" s="6"/>
      <c r="Y522" s="6"/>
      <c r="Z522" s="5">
        <f>SUM(E522:X522)</f>
        <v>56.41</v>
      </c>
      <c r="AA522" s="41">
        <f t="shared" si="147"/>
        <v>1.7504119255151784E-2</v>
      </c>
      <c r="AB522" s="44">
        <f t="shared" si="148"/>
        <v>29.878831403773884</v>
      </c>
    </row>
    <row r="523" spans="1:28" x14ac:dyDescent="0.15">
      <c r="A523" s="174" t="s">
        <v>520</v>
      </c>
      <c r="B523" s="137" t="s">
        <v>276</v>
      </c>
      <c r="C523" s="137"/>
      <c r="D523" s="94"/>
      <c r="E523" s="8">
        <f>SUM(E514:E522)</f>
        <v>0</v>
      </c>
      <c r="F523" s="8">
        <f t="shared" ref="F523:Z523" si="152">SUM(F514:F522)</f>
        <v>58.4</v>
      </c>
      <c r="G523" s="8">
        <f t="shared" si="152"/>
        <v>0</v>
      </c>
      <c r="H523" s="8">
        <f t="shared" si="152"/>
        <v>0</v>
      </c>
      <c r="I523" s="8">
        <f t="shared" si="152"/>
        <v>0</v>
      </c>
      <c r="J523" s="8">
        <f t="shared" si="152"/>
        <v>0</v>
      </c>
      <c r="K523" s="8">
        <f t="shared" si="152"/>
        <v>134.15</v>
      </c>
      <c r="L523" s="8">
        <f t="shared" si="152"/>
        <v>0</v>
      </c>
      <c r="M523" s="8">
        <f t="shared" si="152"/>
        <v>0</v>
      </c>
      <c r="N523" s="8">
        <f t="shared" si="152"/>
        <v>0</v>
      </c>
      <c r="O523" s="8">
        <f t="shared" si="152"/>
        <v>0</v>
      </c>
      <c r="P523" s="8">
        <f t="shared" si="152"/>
        <v>0</v>
      </c>
      <c r="Q523" s="8">
        <f t="shared" si="152"/>
        <v>0</v>
      </c>
      <c r="R523" s="8">
        <f t="shared" si="152"/>
        <v>0</v>
      </c>
      <c r="S523" s="8">
        <f t="shared" si="152"/>
        <v>626.37999999999988</v>
      </c>
      <c r="T523" s="8">
        <f t="shared" si="152"/>
        <v>0</v>
      </c>
      <c r="U523" s="8">
        <f t="shared" si="152"/>
        <v>0</v>
      </c>
      <c r="V523" s="8">
        <f t="shared" si="152"/>
        <v>0</v>
      </c>
      <c r="W523" s="8">
        <f t="shared" si="152"/>
        <v>0</v>
      </c>
      <c r="X523" s="8">
        <f t="shared" si="152"/>
        <v>123.55000000000001</v>
      </c>
      <c r="Y523" s="8">
        <f t="shared" si="152"/>
        <v>0</v>
      </c>
      <c r="Z523" s="8">
        <f t="shared" si="152"/>
        <v>942.48</v>
      </c>
      <c r="AA523" s="42">
        <f t="shared" si="147"/>
        <v>0.29245315219988399</v>
      </c>
      <c r="AB523" s="45">
        <f t="shared" si="148"/>
        <v>499.20583267911394</v>
      </c>
    </row>
    <row r="524" spans="1:28" ht="16.5" customHeight="1" x14ac:dyDescent="0.15">
      <c r="A524" s="174" t="s">
        <v>520</v>
      </c>
      <c r="B524" s="137" t="s">
        <v>857</v>
      </c>
      <c r="C524" s="137"/>
      <c r="D524" s="94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7"/>
      <c r="Y524" s="7">
        <v>439.74</v>
      </c>
      <c r="Z524" s="7">
        <f>SUM(Y525)</f>
        <v>439.74</v>
      </c>
      <c r="AA524" s="42">
        <f t="shared" si="147"/>
        <v>0.13645207234994586</v>
      </c>
      <c r="AB524" s="45">
        <f t="shared" si="148"/>
        <v>232.91822941846357</v>
      </c>
    </row>
    <row r="525" spans="1:28" x14ac:dyDescent="0.15">
      <c r="A525" s="174" t="s">
        <v>520</v>
      </c>
      <c r="B525" s="137" t="s">
        <v>858</v>
      </c>
      <c r="C525" s="137"/>
      <c r="D525" s="94"/>
      <c r="E525" s="8">
        <f>SUM(E523:E524)</f>
        <v>0</v>
      </c>
      <c r="F525" s="8">
        <f t="shared" ref="F525:Y525" si="153">SUM(F523:F524)</f>
        <v>58.4</v>
      </c>
      <c r="G525" s="8">
        <f t="shared" si="153"/>
        <v>0</v>
      </c>
      <c r="H525" s="8">
        <f t="shared" si="153"/>
        <v>0</v>
      </c>
      <c r="I525" s="8">
        <f t="shared" si="153"/>
        <v>0</v>
      </c>
      <c r="J525" s="8">
        <f t="shared" si="153"/>
        <v>0</v>
      </c>
      <c r="K525" s="8">
        <f t="shared" si="153"/>
        <v>134.15</v>
      </c>
      <c r="L525" s="8">
        <f t="shared" si="153"/>
        <v>0</v>
      </c>
      <c r="M525" s="8">
        <f t="shared" si="153"/>
        <v>0</v>
      </c>
      <c r="N525" s="8">
        <f t="shared" si="153"/>
        <v>0</v>
      </c>
      <c r="O525" s="8">
        <f t="shared" si="153"/>
        <v>0</v>
      </c>
      <c r="P525" s="8">
        <f t="shared" si="153"/>
        <v>0</v>
      </c>
      <c r="Q525" s="8">
        <f t="shared" si="153"/>
        <v>0</v>
      </c>
      <c r="R525" s="8">
        <f t="shared" si="153"/>
        <v>0</v>
      </c>
      <c r="S525" s="8">
        <f t="shared" si="153"/>
        <v>626.37999999999988</v>
      </c>
      <c r="T525" s="8">
        <f t="shared" si="153"/>
        <v>0</v>
      </c>
      <c r="U525" s="8">
        <f t="shared" si="153"/>
        <v>0</v>
      </c>
      <c r="V525" s="8">
        <f t="shared" si="153"/>
        <v>0</v>
      </c>
      <c r="W525" s="8">
        <f t="shared" si="153"/>
        <v>0</v>
      </c>
      <c r="X525" s="8">
        <f t="shared" si="153"/>
        <v>123.55000000000001</v>
      </c>
      <c r="Y525" s="8">
        <f t="shared" si="153"/>
        <v>439.74</v>
      </c>
      <c r="Z525" s="7">
        <f>SUM(Z523:Z524)</f>
        <v>1382.22</v>
      </c>
      <c r="AA525" s="42">
        <f t="shared" si="147"/>
        <v>0.42890522454982988</v>
      </c>
      <c r="AB525" s="45">
        <f t="shared" si="148"/>
        <v>732.12406209757751</v>
      </c>
    </row>
    <row r="526" spans="1:28" ht="16.5" customHeight="1" x14ac:dyDescent="0.15">
      <c r="A526" s="174" t="s">
        <v>520</v>
      </c>
      <c r="B526" s="125">
        <v>201</v>
      </c>
      <c r="C526" s="125" t="s">
        <v>912</v>
      </c>
      <c r="D526" s="110"/>
      <c r="E526" s="5"/>
      <c r="F526" s="5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5"/>
      <c r="S526" s="6"/>
      <c r="T526" s="6"/>
      <c r="U526" s="6"/>
      <c r="V526" s="6"/>
      <c r="W526" s="6"/>
      <c r="X526" s="6">
        <v>58.4</v>
      </c>
      <c r="Y526" s="6"/>
      <c r="Z526" s="5">
        <f>SUM(E526:X526)</f>
        <v>58.4</v>
      </c>
      <c r="AA526" s="41">
        <f t="shared" si="147"/>
        <v>1.8121619650786461E-2</v>
      </c>
      <c r="AB526" s="44">
        <f t="shared" si="148"/>
        <v>30.932879879106455</v>
      </c>
    </row>
    <row r="527" spans="1:28" ht="16.5" customHeight="1" x14ac:dyDescent="0.15">
      <c r="A527" s="174" t="s">
        <v>520</v>
      </c>
      <c r="B527" s="125">
        <v>202</v>
      </c>
      <c r="C527" s="125" t="s">
        <v>912</v>
      </c>
      <c r="D527" s="27"/>
      <c r="E527" s="5"/>
      <c r="F527" s="5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>
        <v>45.19</v>
      </c>
      <c r="Y527" s="6"/>
      <c r="Z527" s="5">
        <f>SUM(E527:X527)</f>
        <v>45.19</v>
      </c>
      <c r="AA527" s="41">
        <f t="shared" si="147"/>
        <v>1.4022534109915072E-2</v>
      </c>
      <c r="AB527" s="44">
        <f t="shared" si="148"/>
        <v>23.935904824260628</v>
      </c>
    </row>
    <row r="528" spans="1:28" ht="16.5" customHeight="1" x14ac:dyDescent="0.15">
      <c r="A528" s="174" t="s">
        <v>520</v>
      </c>
      <c r="B528" s="125">
        <v>203</v>
      </c>
      <c r="C528" s="125" t="s">
        <v>913</v>
      </c>
      <c r="D528" s="27"/>
      <c r="E528" s="5"/>
      <c r="F528" s="5"/>
      <c r="G528" s="6"/>
      <c r="H528" s="6"/>
      <c r="I528" s="6"/>
      <c r="J528" s="6"/>
      <c r="K528" s="6">
        <v>73.44</v>
      </c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5">
        <f t="shared" ref="Z528:Z536" si="154">SUM(E528:X528)</f>
        <v>73.44</v>
      </c>
      <c r="AA528" s="41">
        <f t="shared" si="147"/>
        <v>2.2788557314276672E-2</v>
      </c>
      <c r="AB528" s="44">
        <f t="shared" si="148"/>
        <v>38.899155793177705</v>
      </c>
    </row>
    <row r="529" spans="1:28" ht="16.5" customHeight="1" x14ac:dyDescent="0.15">
      <c r="A529" s="174" t="s">
        <v>520</v>
      </c>
      <c r="B529" s="125">
        <v>204</v>
      </c>
      <c r="C529" s="125" t="s">
        <v>914</v>
      </c>
      <c r="D529" s="27"/>
      <c r="E529" s="5">
        <v>107.37</v>
      </c>
      <c r="F529" s="5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5">
        <f t="shared" si="154"/>
        <v>107.37</v>
      </c>
      <c r="AA529" s="41">
        <f t="shared" si="147"/>
        <v>3.3317094210701073E-2</v>
      </c>
      <c r="AB529" s="44">
        <f t="shared" si="148"/>
        <v>56.870947133898298</v>
      </c>
    </row>
    <row r="530" spans="1:28" ht="16.5" customHeight="1" x14ac:dyDescent="0.15">
      <c r="A530" s="174" t="s">
        <v>520</v>
      </c>
      <c r="B530" s="125">
        <v>205</v>
      </c>
      <c r="C530" s="125" t="s">
        <v>912</v>
      </c>
      <c r="D530" s="27"/>
      <c r="E530" s="5"/>
      <c r="F530" s="5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>
        <v>46.48</v>
      </c>
      <c r="Y530" s="6"/>
      <c r="Z530" s="5">
        <f>SUM(E530:X530)</f>
        <v>46.48</v>
      </c>
      <c r="AA530" s="41">
        <f t="shared" si="147"/>
        <v>1.4422823311105389E-2</v>
      </c>
      <c r="AB530" s="44">
        <f t="shared" si="148"/>
        <v>24.619182479124454</v>
      </c>
    </row>
    <row r="531" spans="1:28" ht="16.5" customHeight="1" x14ac:dyDescent="0.15">
      <c r="A531" s="174" t="s">
        <v>520</v>
      </c>
      <c r="B531" s="125">
        <v>206</v>
      </c>
      <c r="C531" s="125" t="s">
        <v>915</v>
      </c>
      <c r="D531" s="27"/>
      <c r="E531" s="5"/>
      <c r="F531" s="5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>
        <v>100.37</v>
      </c>
      <c r="Y531" s="6"/>
      <c r="Z531" s="5">
        <f>SUM(E531:X531)</f>
        <v>100.37</v>
      </c>
      <c r="AA531" s="41">
        <f t="shared" si="147"/>
        <v>3.1144982266257486E-2</v>
      </c>
      <c r="AB531" s="44">
        <f t="shared" si="148"/>
        <v>53.16323892921087</v>
      </c>
    </row>
    <row r="532" spans="1:28" ht="16.5" customHeight="1" x14ac:dyDescent="0.15">
      <c r="A532" s="174" t="s">
        <v>520</v>
      </c>
      <c r="B532" s="125"/>
      <c r="C532" s="125" t="s">
        <v>46</v>
      </c>
      <c r="D532" s="27"/>
      <c r="E532" s="6"/>
      <c r="F532" s="5" t="s">
        <v>326</v>
      </c>
      <c r="G532" s="6"/>
      <c r="H532" s="6"/>
      <c r="I532" s="6"/>
      <c r="J532" s="6"/>
      <c r="K532" s="6"/>
      <c r="L532" s="6"/>
      <c r="M532" s="5">
        <v>324.27999999999997</v>
      </c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5">
        <f t="shared" si="154"/>
        <v>324.27999999999997</v>
      </c>
      <c r="AA532" s="41">
        <f t="shared" si="147"/>
        <v>0.10062463733488071</v>
      </c>
      <c r="AB532" s="44">
        <f t="shared" si="148"/>
        <v>171.76223094514796</v>
      </c>
    </row>
    <row r="533" spans="1:28" ht="16.5" customHeight="1" x14ac:dyDescent="0.15">
      <c r="A533" s="174" t="s">
        <v>520</v>
      </c>
      <c r="B533" s="125"/>
      <c r="C533" s="136" t="s">
        <v>47</v>
      </c>
      <c r="D533" s="93"/>
      <c r="E533" s="6"/>
      <c r="F533" s="5"/>
      <c r="G533" s="6"/>
      <c r="H533" s="6"/>
      <c r="I533" s="6"/>
      <c r="J533" s="5">
        <v>23.18</v>
      </c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5">
        <f t="shared" si="154"/>
        <v>23.18</v>
      </c>
      <c r="AA533" s="41">
        <f t="shared" si="147"/>
        <v>7.19279355317175E-3</v>
      </c>
      <c r="AB533" s="44">
        <f t="shared" si="148"/>
        <v>12.277810883522049</v>
      </c>
    </row>
    <row r="534" spans="1:28" ht="16.5" customHeight="1" x14ac:dyDescent="0.15">
      <c r="A534" s="174" t="s">
        <v>520</v>
      </c>
      <c r="B534" s="125"/>
      <c r="C534" s="136" t="s">
        <v>34</v>
      </c>
      <c r="D534" s="93"/>
      <c r="E534" s="6"/>
      <c r="F534" s="5"/>
      <c r="G534" s="6"/>
      <c r="H534" s="6"/>
      <c r="I534" s="6"/>
      <c r="J534" s="5">
        <v>66.58</v>
      </c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5">
        <f t="shared" si="154"/>
        <v>66.58</v>
      </c>
      <c r="AA534" s="41">
        <f t="shared" si="147"/>
        <v>2.0659887608721964E-2</v>
      </c>
      <c r="AB534" s="44">
        <f t="shared" si="148"/>
        <v>35.26560175258404</v>
      </c>
    </row>
    <row r="535" spans="1:28" ht="16.5" customHeight="1" x14ac:dyDescent="0.15">
      <c r="A535" s="174" t="s">
        <v>520</v>
      </c>
      <c r="B535" s="125"/>
      <c r="C535" s="136" t="s">
        <v>48</v>
      </c>
      <c r="D535" s="93"/>
      <c r="E535" s="6"/>
      <c r="F535" s="5"/>
      <c r="G535" s="6"/>
      <c r="H535" s="6"/>
      <c r="I535" s="6"/>
      <c r="J535" s="5">
        <v>222.29</v>
      </c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5">
        <f t="shared" si="154"/>
        <v>222.29</v>
      </c>
      <c r="AA535" s="41">
        <f t="shared" si="147"/>
        <v>6.8976966304337708E-2</v>
      </c>
      <c r="AB535" s="44">
        <f t="shared" si="148"/>
        <v>117.74092240285228</v>
      </c>
    </row>
    <row r="536" spans="1:28" ht="16.5" customHeight="1" x14ac:dyDescent="0.15">
      <c r="A536" s="174" t="s">
        <v>520</v>
      </c>
      <c r="B536" s="125"/>
      <c r="C536" s="136" t="s">
        <v>49</v>
      </c>
      <c r="D536" s="93"/>
      <c r="E536" s="6"/>
      <c r="F536" s="5"/>
      <c r="G536" s="6"/>
      <c r="H536" s="6"/>
      <c r="I536" s="6"/>
      <c r="J536" s="5">
        <v>37.82</v>
      </c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5">
        <f t="shared" si="154"/>
        <v>37.82</v>
      </c>
      <c r="AA536" s="41">
        <f t="shared" si="147"/>
        <v>1.1735610534122328E-2</v>
      </c>
      <c r="AB536" s="44">
        <f t="shared" si="148"/>
        <v>20.032217757325448</v>
      </c>
    </row>
    <row r="537" spans="1:28" x14ac:dyDescent="0.15">
      <c r="A537" s="174" t="s">
        <v>520</v>
      </c>
      <c r="B537" s="137" t="s">
        <v>276</v>
      </c>
      <c r="C537" s="137"/>
      <c r="D537" s="94"/>
      <c r="E537" s="8">
        <f>SUM(E526:E536)</f>
        <v>107.37</v>
      </c>
      <c r="F537" s="8">
        <f t="shared" ref="F537:W537" si="155">SUM(F526:F536)</f>
        <v>0</v>
      </c>
      <c r="G537" s="8">
        <f t="shared" si="155"/>
        <v>0</v>
      </c>
      <c r="H537" s="8">
        <f t="shared" si="155"/>
        <v>0</v>
      </c>
      <c r="I537" s="8">
        <f t="shared" si="155"/>
        <v>0</v>
      </c>
      <c r="J537" s="8">
        <f t="shared" si="155"/>
        <v>349.86999999999995</v>
      </c>
      <c r="K537" s="8">
        <f t="shared" si="155"/>
        <v>73.44</v>
      </c>
      <c r="L537" s="8">
        <f t="shared" si="155"/>
        <v>0</v>
      </c>
      <c r="M537" s="8">
        <f t="shared" si="155"/>
        <v>324.27999999999997</v>
      </c>
      <c r="N537" s="8">
        <f t="shared" si="155"/>
        <v>0</v>
      </c>
      <c r="O537" s="8">
        <f t="shared" si="155"/>
        <v>0</v>
      </c>
      <c r="P537" s="8">
        <f t="shared" si="155"/>
        <v>0</v>
      </c>
      <c r="Q537" s="8">
        <f t="shared" si="155"/>
        <v>0</v>
      </c>
      <c r="R537" s="8">
        <f t="shared" si="155"/>
        <v>0</v>
      </c>
      <c r="S537" s="8">
        <f t="shared" si="155"/>
        <v>0</v>
      </c>
      <c r="T537" s="8">
        <f t="shared" si="155"/>
        <v>0</v>
      </c>
      <c r="U537" s="8">
        <f t="shared" si="155"/>
        <v>0</v>
      </c>
      <c r="V537" s="8">
        <f t="shared" si="155"/>
        <v>0</v>
      </c>
      <c r="W537" s="8">
        <f t="shared" si="155"/>
        <v>0</v>
      </c>
      <c r="X537" s="8">
        <f>SUM(X526:X536)</f>
        <v>250.44</v>
      </c>
      <c r="Y537" s="8">
        <f>SUM(Y526:Y536)</f>
        <v>0</v>
      </c>
      <c r="Z537" s="8">
        <f>SUM(Z526:Z536)</f>
        <v>1105.3999999999999</v>
      </c>
      <c r="AA537" s="42">
        <f t="shared" si="147"/>
        <v>0.34300750619827658</v>
      </c>
      <c r="AB537" s="45">
        <f t="shared" si="148"/>
        <v>585.50009278021014</v>
      </c>
    </row>
    <row r="538" spans="1:28" ht="16.5" customHeight="1" x14ac:dyDescent="0.15">
      <c r="A538" s="174" t="s">
        <v>520</v>
      </c>
      <c r="B538" s="137" t="s">
        <v>857</v>
      </c>
      <c r="C538" s="137"/>
      <c r="D538" s="94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7"/>
      <c r="Y538" s="7">
        <v>331.15</v>
      </c>
      <c r="Z538" s="7">
        <f>SUM(Y539)</f>
        <v>331.15</v>
      </c>
      <c r="AA538" s="42">
        <f t="shared" si="147"/>
        <v>0.10275641005749891</v>
      </c>
      <c r="AB538" s="45">
        <f t="shared" si="148"/>
        <v>175.40108171174833</v>
      </c>
    </row>
    <row r="539" spans="1:28" x14ac:dyDescent="0.15">
      <c r="A539" s="174" t="s">
        <v>520</v>
      </c>
      <c r="B539" s="137" t="s">
        <v>858</v>
      </c>
      <c r="C539" s="137"/>
      <c r="D539" s="94"/>
      <c r="E539" s="8">
        <f>SUM(E537:E538)</f>
        <v>107.37</v>
      </c>
      <c r="F539" s="8">
        <f t="shared" ref="F539:Y539" si="156">SUM(F537:F538)</f>
        <v>0</v>
      </c>
      <c r="G539" s="8">
        <f t="shared" si="156"/>
        <v>0</v>
      </c>
      <c r="H539" s="8">
        <f t="shared" si="156"/>
        <v>0</v>
      </c>
      <c r="I539" s="8">
        <f t="shared" si="156"/>
        <v>0</v>
      </c>
      <c r="J539" s="8">
        <f t="shared" si="156"/>
        <v>349.86999999999995</v>
      </c>
      <c r="K539" s="8">
        <f t="shared" si="156"/>
        <v>73.44</v>
      </c>
      <c r="L539" s="8">
        <f t="shared" si="156"/>
        <v>0</v>
      </c>
      <c r="M539" s="8">
        <f t="shared" si="156"/>
        <v>324.27999999999997</v>
      </c>
      <c r="N539" s="8">
        <f t="shared" si="156"/>
        <v>0</v>
      </c>
      <c r="O539" s="8">
        <f t="shared" si="156"/>
        <v>0</v>
      </c>
      <c r="P539" s="8">
        <f t="shared" si="156"/>
        <v>0</v>
      </c>
      <c r="Q539" s="8">
        <f t="shared" si="156"/>
        <v>0</v>
      </c>
      <c r="R539" s="8">
        <f t="shared" si="156"/>
        <v>0</v>
      </c>
      <c r="S539" s="8">
        <f t="shared" si="156"/>
        <v>0</v>
      </c>
      <c r="T539" s="8">
        <f t="shared" si="156"/>
        <v>0</v>
      </c>
      <c r="U539" s="8">
        <f t="shared" si="156"/>
        <v>0</v>
      </c>
      <c r="V539" s="8">
        <f t="shared" si="156"/>
        <v>0</v>
      </c>
      <c r="W539" s="8">
        <f t="shared" si="156"/>
        <v>0</v>
      </c>
      <c r="X539" s="8">
        <f t="shared" si="156"/>
        <v>250.44</v>
      </c>
      <c r="Y539" s="8">
        <f t="shared" si="156"/>
        <v>331.15</v>
      </c>
      <c r="Z539" s="7">
        <f>SUM(Z537:Z538)</f>
        <v>1436.5499999999997</v>
      </c>
      <c r="AA539" s="42">
        <f t="shared" ref="AA539:AA557" si="157">Z539/$Z$557</f>
        <v>0.44576391625577544</v>
      </c>
      <c r="AB539" s="45">
        <f t="shared" ref="AB539:AB557" si="158">AA539*$Z$558</f>
        <v>760.90117449195839</v>
      </c>
    </row>
    <row r="540" spans="1:28" ht="16.5" customHeight="1" x14ac:dyDescent="0.15">
      <c r="A540" s="174" t="s">
        <v>520</v>
      </c>
      <c r="B540" s="125">
        <v>301</v>
      </c>
      <c r="C540" s="125" t="s">
        <v>916</v>
      </c>
      <c r="D540" s="27"/>
      <c r="E540" s="6"/>
      <c r="F540" s="5"/>
      <c r="G540" s="6"/>
      <c r="H540" s="6"/>
      <c r="I540" s="6"/>
      <c r="J540" s="6"/>
      <c r="K540" s="6">
        <v>58.4</v>
      </c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5">
        <f t="shared" ref="Z540:Z551" si="159">SUM(E540:X540)</f>
        <v>58.4</v>
      </c>
      <c r="AA540" s="41">
        <f t="shared" si="157"/>
        <v>1.8121619650786461E-2</v>
      </c>
      <c r="AB540" s="44">
        <f t="shared" si="158"/>
        <v>30.932879879106455</v>
      </c>
    </row>
    <row r="541" spans="1:28" s="3" customFormat="1" ht="16.5" customHeight="1" x14ac:dyDescent="0.15">
      <c r="A541" s="174" t="s">
        <v>520</v>
      </c>
      <c r="B541" s="127">
        <v>302</v>
      </c>
      <c r="C541" s="127" t="s">
        <v>917</v>
      </c>
      <c r="D541" s="111"/>
      <c r="E541" s="38"/>
      <c r="F541" s="39"/>
      <c r="G541" s="38"/>
      <c r="H541" s="40"/>
      <c r="I541" s="38"/>
      <c r="J541" s="38"/>
      <c r="K541" s="39">
        <v>75.540000000000006</v>
      </c>
      <c r="L541" s="38"/>
      <c r="M541" s="38"/>
      <c r="N541" s="38"/>
      <c r="O541" s="38"/>
      <c r="P541" s="38"/>
      <c r="Q541" s="38"/>
      <c r="R541" s="38"/>
      <c r="S541" s="38"/>
      <c r="T541" s="38"/>
      <c r="U541" s="38"/>
      <c r="V541" s="38"/>
      <c r="W541" s="38"/>
      <c r="X541" s="38"/>
      <c r="Y541" s="38"/>
      <c r="Z541" s="5">
        <f t="shared" si="159"/>
        <v>75.540000000000006</v>
      </c>
      <c r="AA541" s="41">
        <f t="shared" si="157"/>
        <v>2.344019089760975E-2</v>
      </c>
      <c r="AB541" s="44">
        <f t="shared" si="158"/>
        <v>40.011468254583932</v>
      </c>
    </row>
    <row r="542" spans="1:28" ht="16.5" customHeight="1" x14ac:dyDescent="0.15">
      <c r="A542" s="174" t="s">
        <v>520</v>
      </c>
      <c r="B542" s="125">
        <v>305</v>
      </c>
      <c r="C542" s="125" t="s">
        <v>204</v>
      </c>
      <c r="D542" s="27"/>
      <c r="E542" s="6"/>
      <c r="F542" s="5"/>
      <c r="G542" s="6"/>
      <c r="H542" s="6"/>
      <c r="I542" s="6"/>
      <c r="J542" s="6"/>
      <c r="K542" s="5">
        <v>58.23</v>
      </c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5">
        <f t="shared" si="159"/>
        <v>58.23</v>
      </c>
      <c r="AA542" s="41">
        <f t="shared" si="157"/>
        <v>1.8068868360707115E-2</v>
      </c>
      <c r="AB542" s="44">
        <f t="shared" si="158"/>
        <v>30.842835536992613</v>
      </c>
    </row>
    <row r="543" spans="1:28" ht="16.5" customHeight="1" x14ac:dyDescent="0.15">
      <c r="A543" s="174" t="s">
        <v>520</v>
      </c>
      <c r="B543" s="125">
        <v>308</v>
      </c>
      <c r="C543" s="125" t="s">
        <v>915</v>
      </c>
      <c r="D543" s="27"/>
      <c r="E543" s="5"/>
      <c r="F543" s="5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>
        <v>134.78</v>
      </c>
      <c r="Y543" s="6"/>
      <c r="Z543" s="5">
        <f>SUM(E543:X543)</f>
        <v>134.78</v>
      </c>
      <c r="AA543" s="41">
        <f t="shared" si="157"/>
        <v>4.1822463981729438E-2</v>
      </c>
      <c r="AB543" s="44">
        <f t="shared" si="158"/>
        <v>71.389273118252873</v>
      </c>
    </row>
    <row r="544" spans="1:28" ht="16.5" customHeight="1" x14ac:dyDescent="0.15">
      <c r="A544" s="174" t="s">
        <v>520</v>
      </c>
      <c r="B544" s="127" t="s">
        <v>519</v>
      </c>
      <c r="C544" s="168" t="s">
        <v>1061</v>
      </c>
      <c r="D544" s="95"/>
      <c r="E544" s="38"/>
      <c r="F544" s="39"/>
      <c r="G544" s="38"/>
      <c r="H544" s="38"/>
      <c r="I544" s="38"/>
      <c r="J544" s="38">
        <v>58.73</v>
      </c>
      <c r="K544" s="39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5"/>
      <c r="X544" s="5"/>
      <c r="Y544" s="5"/>
      <c r="Z544" s="5">
        <f t="shared" si="159"/>
        <v>58.73</v>
      </c>
      <c r="AA544" s="41">
        <f t="shared" si="157"/>
        <v>1.822401921388166E-2</v>
      </c>
      <c r="AB544" s="44">
        <f t="shared" si="158"/>
        <v>31.107671837327434</v>
      </c>
    </row>
    <row r="545" spans="1:28" ht="16.5" customHeight="1" x14ac:dyDescent="0.15">
      <c r="A545" s="174" t="s">
        <v>520</v>
      </c>
      <c r="B545" s="125">
        <v>309</v>
      </c>
      <c r="C545" s="136" t="s">
        <v>298</v>
      </c>
      <c r="D545" s="112"/>
      <c r="E545" s="6"/>
      <c r="F545" s="5"/>
      <c r="G545" s="6"/>
      <c r="H545" s="6"/>
      <c r="I545" s="6"/>
      <c r="J545" s="6"/>
      <c r="K545" s="6"/>
      <c r="L545" s="6"/>
      <c r="M545" s="6"/>
      <c r="N545" s="6"/>
      <c r="O545" s="6"/>
      <c r="P545" s="6">
        <v>68.739999999999995</v>
      </c>
      <c r="Q545" s="6"/>
      <c r="R545" s="6"/>
      <c r="S545" s="6"/>
      <c r="T545" s="6"/>
      <c r="U545" s="6"/>
      <c r="V545" s="6"/>
      <c r="W545" s="5"/>
      <c r="X545" s="5"/>
      <c r="Y545" s="5"/>
      <c r="Z545" s="5">
        <f t="shared" si="159"/>
        <v>68.739999999999995</v>
      </c>
      <c r="AA545" s="41">
        <f t="shared" si="157"/>
        <v>2.1330139294435981E-2</v>
      </c>
      <c r="AB545" s="44">
        <f t="shared" si="158"/>
        <v>36.409694570030439</v>
      </c>
    </row>
    <row r="546" spans="1:28" ht="16.5" customHeight="1" x14ac:dyDescent="0.15">
      <c r="A546" s="174" t="s">
        <v>520</v>
      </c>
      <c r="B546" s="125">
        <v>310</v>
      </c>
      <c r="C546" s="136" t="s">
        <v>740</v>
      </c>
      <c r="D546" s="93"/>
      <c r="E546" s="6"/>
      <c r="F546" s="5">
        <v>41.62</v>
      </c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5"/>
      <c r="X546" s="5"/>
      <c r="Y546" s="5"/>
      <c r="Z546" s="5">
        <f t="shared" si="159"/>
        <v>41.62</v>
      </c>
      <c r="AA546" s="41">
        <f t="shared" si="157"/>
        <v>1.2914757018248844E-2</v>
      </c>
      <c r="AB546" s="44">
        <f t="shared" si="158"/>
        <v>22.044973639870044</v>
      </c>
    </row>
    <row r="547" spans="1:28" ht="16.5" customHeight="1" x14ac:dyDescent="0.15">
      <c r="A547" s="174" t="s">
        <v>520</v>
      </c>
      <c r="B547" s="125" t="s">
        <v>299</v>
      </c>
      <c r="C547" s="136" t="s">
        <v>918</v>
      </c>
      <c r="D547" s="93"/>
      <c r="E547" s="6"/>
      <c r="F547" s="5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5"/>
      <c r="X547" s="5">
        <v>43.18</v>
      </c>
      <c r="Y547" s="5"/>
      <c r="Z547" s="5">
        <f>SUM(E547:X547)</f>
        <v>43.18</v>
      </c>
      <c r="AA547" s="41">
        <f t="shared" si="157"/>
        <v>1.3398827680153415E-2</v>
      </c>
      <c r="AB547" s="44">
        <f t="shared" si="158"/>
        <v>22.871262896914672</v>
      </c>
    </row>
    <row r="548" spans="1:28" ht="16.5" customHeight="1" x14ac:dyDescent="0.15">
      <c r="A548" s="174" t="s">
        <v>520</v>
      </c>
      <c r="B548" s="125" t="s">
        <v>300</v>
      </c>
      <c r="C548" s="136" t="s">
        <v>920</v>
      </c>
      <c r="D548" s="113"/>
      <c r="E548" s="6"/>
      <c r="F548" s="5"/>
      <c r="G548" s="6"/>
      <c r="H548" s="6">
        <v>52.67</v>
      </c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5"/>
      <c r="X548" s="5"/>
      <c r="Y548" s="5"/>
      <c r="Z548" s="5">
        <f t="shared" si="159"/>
        <v>52.67</v>
      </c>
      <c r="AA548" s="41">
        <f t="shared" si="157"/>
        <v>1.6343590873406217E-2</v>
      </c>
      <c r="AB548" s="44">
        <f t="shared" si="158"/>
        <v>27.897855877269475</v>
      </c>
    </row>
    <row r="549" spans="1:28" ht="16.5" customHeight="1" x14ac:dyDescent="0.15">
      <c r="A549" s="174" t="s">
        <v>520</v>
      </c>
      <c r="B549" s="125">
        <v>311</v>
      </c>
      <c r="C549" s="136" t="s">
        <v>1046</v>
      </c>
      <c r="D549" s="113"/>
      <c r="E549" s="6"/>
      <c r="F549" s="5"/>
      <c r="G549" s="6"/>
      <c r="H549" s="6"/>
      <c r="I549" s="6"/>
      <c r="J549" s="6">
        <v>37.520000000000003</v>
      </c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5"/>
      <c r="X549" s="5"/>
      <c r="Y549" s="5"/>
      <c r="Z549" s="5">
        <f t="shared" si="159"/>
        <v>37.520000000000003</v>
      </c>
      <c r="AA549" s="41">
        <f t="shared" si="157"/>
        <v>1.1642520022217604E-2</v>
      </c>
      <c r="AB549" s="44">
        <f t="shared" si="158"/>
        <v>19.873315977124559</v>
      </c>
    </row>
    <row r="550" spans="1:28" ht="16.5" customHeight="1" x14ac:dyDescent="0.15">
      <c r="A550" s="174" t="s">
        <v>520</v>
      </c>
      <c r="B550" s="125" t="s">
        <v>301</v>
      </c>
      <c r="C550" s="136" t="s">
        <v>1046</v>
      </c>
      <c r="D550" s="93"/>
      <c r="E550" s="6"/>
      <c r="F550" s="5"/>
      <c r="G550" s="6"/>
      <c r="H550" s="6"/>
      <c r="I550" s="6"/>
      <c r="J550" s="6">
        <v>36.630000000000003</v>
      </c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5"/>
      <c r="X550" s="5"/>
      <c r="Y550" s="5"/>
      <c r="Z550" s="5">
        <f t="shared" si="159"/>
        <v>36.630000000000003</v>
      </c>
      <c r="AA550" s="41">
        <f t="shared" si="157"/>
        <v>1.1366351503566921E-2</v>
      </c>
      <c r="AB550" s="44">
        <f t="shared" si="158"/>
        <v>19.40190736252859</v>
      </c>
    </row>
    <row r="551" spans="1:28" s="37" customFormat="1" ht="16.5" customHeight="1" x14ac:dyDescent="0.15">
      <c r="A551" s="174" t="s">
        <v>520</v>
      </c>
      <c r="B551" s="172" t="s">
        <v>302</v>
      </c>
      <c r="C551" s="136" t="s">
        <v>1095</v>
      </c>
      <c r="D551" s="173"/>
      <c r="E551" s="121"/>
      <c r="F551" s="120"/>
      <c r="G551" s="121"/>
      <c r="H551" s="120"/>
      <c r="I551" s="121"/>
      <c r="J551" s="121"/>
      <c r="K551" s="121">
        <v>80.03</v>
      </c>
      <c r="L551" s="121"/>
      <c r="M551" s="121"/>
      <c r="N551" s="121"/>
      <c r="O551" s="121"/>
      <c r="P551" s="121"/>
      <c r="Q551" s="121"/>
      <c r="R551" s="121"/>
      <c r="S551" s="121"/>
      <c r="T551" s="121"/>
      <c r="U551" s="121"/>
      <c r="V551" s="121"/>
      <c r="W551" s="121"/>
      <c r="X551" s="121"/>
      <c r="Y551" s="121"/>
      <c r="Z551" s="120">
        <f t="shared" si="159"/>
        <v>80.03</v>
      </c>
      <c r="AA551" s="41">
        <f t="shared" si="157"/>
        <v>2.4833445559117134E-2</v>
      </c>
      <c r="AB551" s="130">
        <f t="shared" si="158"/>
        <v>42.389698231590579</v>
      </c>
    </row>
    <row r="552" spans="1:28" s="37" customFormat="1" ht="16.5" customHeight="1" x14ac:dyDescent="0.15">
      <c r="A552" s="174" t="s">
        <v>520</v>
      </c>
      <c r="B552" s="172">
        <v>312</v>
      </c>
      <c r="C552" s="136" t="s">
        <v>921</v>
      </c>
      <c r="D552" s="173"/>
      <c r="E552" s="121"/>
      <c r="F552" s="120"/>
      <c r="G552" s="121"/>
      <c r="H552" s="120"/>
      <c r="I552" s="121"/>
      <c r="J552" s="121"/>
      <c r="K552" s="120">
        <v>170.42</v>
      </c>
      <c r="L552" s="121"/>
      <c r="M552" s="121"/>
      <c r="N552" s="121"/>
      <c r="O552" s="121"/>
      <c r="P552" s="121"/>
      <c r="Q552" s="121"/>
      <c r="R552" s="121"/>
      <c r="S552" s="121"/>
      <c r="T552" s="121"/>
      <c r="U552" s="121"/>
      <c r="V552" s="121"/>
      <c r="W552" s="121"/>
      <c r="X552" s="121"/>
      <c r="Y552" s="121"/>
      <c r="Z552" s="120">
        <f t="shared" ref="Z552:Z553" si="160">SUM(E552:X552)</f>
        <v>170.42</v>
      </c>
      <c r="AA552" s="41">
        <f t="shared" si="157"/>
        <v>5.2881616796010764E-2</v>
      </c>
      <c r="AB552" s="130">
        <f t="shared" si="158"/>
        <v>90.266804606118527</v>
      </c>
    </row>
    <row r="553" spans="1:28" ht="16.5" customHeight="1" x14ac:dyDescent="0.15">
      <c r="A553" s="174" t="s">
        <v>520</v>
      </c>
      <c r="B553" s="127">
        <v>313</v>
      </c>
      <c r="C553" s="127" t="s">
        <v>917</v>
      </c>
      <c r="D553" s="111"/>
      <c r="E553" s="128"/>
      <c r="F553" s="129"/>
      <c r="G553" s="128"/>
      <c r="H553" s="40"/>
      <c r="I553" s="128"/>
      <c r="J553" s="128"/>
      <c r="K553" s="129">
        <v>19.28</v>
      </c>
      <c r="L553" s="128"/>
      <c r="M553" s="128"/>
      <c r="N553" s="128"/>
      <c r="O553" s="128"/>
      <c r="P553" s="128"/>
      <c r="Q553" s="128"/>
      <c r="R553" s="128"/>
      <c r="S553" s="128"/>
      <c r="T553" s="128"/>
      <c r="U553" s="128"/>
      <c r="V553" s="128"/>
      <c r="W553" s="128"/>
      <c r="X553" s="128"/>
      <c r="Y553" s="128"/>
      <c r="Z553" s="120">
        <f t="shared" si="160"/>
        <v>19.28</v>
      </c>
      <c r="AA553" s="41">
        <f t="shared" si="157"/>
        <v>5.9826168984103258E-3</v>
      </c>
      <c r="AB553" s="44">
        <f t="shared" si="158"/>
        <v>10.212087740910489</v>
      </c>
    </row>
    <row r="554" spans="1:28" x14ac:dyDescent="0.15">
      <c r="A554" s="174" t="s">
        <v>520</v>
      </c>
      <c r="B554" s="137" t="s">
        <v>276</v>
      </c>
      <c r="C554" s="137"/>
      <c r="D554" s="94"/>
      <c r="E554" s="8">
        <f t="shared" ref="E554:Z554" si="161">SUM(E540:E553)</f>
        <v>0</v>
      </c>
      <c r="F554" s="8">
        <f t="shared" si="161"/>
        <v>41.62</v>
      </c>
      <c r="G554" s="8">
        <f t="shared" si="161"/>
        <v>0</v>
      </c>
      <c r="H554" s="8">
        <f t="shared" si="161"/>
        <v>52.67</v>
      </c>
      <c r="I554" s="8">
        <f t="shared" si="161"/>
        <v>0</v>
      </c>
      <c r="J554" s="8">
        <f t="shared" si="161"/>
        <v>132.88</v>
      </c>
      <c r="K554" s="8">
        <f t="shared" si="161"/>
        <v>461.9</v>
      </c>
      <c r="L554" s="8">
        <f t="shared" si="161"/>
        <v>0</v>
      </c>
      <c r="M554" s="8">
        <f t="shared" si="161"/>
        <v>0</v>
      </c>
      <c r="N554" s="8">
        <f t="shared" si="161"/>
        <v>0</v>
      </c>
      <c r="O554" s="8">
        <f t="shared" si="161"/>
        <v>0</v>
      </c>
      <c r="P554" s="8">
        <f t="shared" si="161"/>
        <v>68.739999999999995</v>
      </c>
      <c r="Q554" s="8">
        <f t="shared" si="161"/>
        <v>0</v>
      </c>
      <c r="R554" s="8">
        <f t="shared" si="161"/>
        <v>0</v>
      </c>
      <c r="S554" s="8">
        <f t="shared" si="161"/>
        <v>0</v>
      </c>
      <c r="T554" s="8">
        <f t="shared" si="161"/>
        <v>0</v>
      </c>
      <c r="U554" s="8">
        <f t="shared" si="161"/>
        <v>0</v>
      </c>
      <c r="V554" s="8">
        <f t="shared" si="161"/>
        <v>0</v>
      </c>
      <c r="W554" s="8">
        <f t="shared" si="161"/>
        <v>0</v>
      </c>
      <c r="X554" s="8">
        <f t="shared" si="161"/>
        <v>177.96</v>
      </c>
      <c r="Y554" s="8">
        <f t="shared" si="161"/>
        <v>0</v>
      </c>
      <c r="Z554" s="8">
        <f t="shared" si="161"/>
        <v>935.76999999999987</v>
      </c>
      <c r="AA554" s="42">
        <f t="shared" si="157"/>
        <v>0.29037102775028162</v>
      </c>
      <c r="AB554" s="45">
        <f t="shared" si="158"/>
        <v>495.65172952862065</v>
      </c>
    </row>
    <row r="555" spans="1:28" ht="16.5" customHeight="1" x14ac:dyDescent="0.15">
      <c r="A555" s="174" t="s">
        <v>520</v>
      </c>
      <c r="B555" s="137" t="s">
        <v>857</v>
      </c>
      <c r="C555" s="137"/>
      <c r="D555" s="94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7"/>
      <c r="Y555" s="7">
        <v>396.09</v>
      </c>
      <c r="Z555" s="7">
        <f>SUM(Y556)</f>
        <v>396.09</v>
      </c>
      <c r="AA555" s="42">
        <f t="shared" si="157"/>
        <v>0.12290740286780838</v>
      </c>
      <c r="AB555" s="45">
        <f t="shared" si="158"/>
        <v>209.79802039923416</v>
      </c>
    </row>
    <row r="556" spans="1:28" x14ac:dyDescent="0.15">
      <c r="A556" s="174" t="s">
        <v>520</v>
      </c>
      <c r="B556" s="137" t="s">
        <v>858</v>
      </c>
      <c r="C556" s="137"/>
      <c r="D556" s="94"/>
      <c r="E556" s="8">
        <f>SUM(E554:E555)</f>
        <v>0</v>
      </c>
      <c r="F556" s="8">
        <f t="shared" ref="F556:Y556" si="162">SUM(F554:F555)</f>
        <v>41.62</v>
      </c>
      <c r="G556" s="8">
        <f t="shared" si="162"/>
        <v>0</v>
      </c>
      <c r="H556" s="8">
        <f t="shared" si="162"/>
        <v>52.67</v>
      </c>
      <c r="I556" s="8">
        <f t="shared" si="162"/>
        <v>0</v>
      </c>
      <c r="J556" s="8">
        <f t="shared" si="162"/>
        <v>132.88</v>
      </c>
      <c r="K556" s="8">
        <f t="shared" si="162"/>
        <v>461.9</v>
      </c>
      <c r="L556" s="8">
        <f t="shared" si="162"/>
        <v>0</v>
      </c>
      <c r="M556" s="8">
        <f t="shared" si="162"/>
        <v>0</v>
      </c>
      <c r="N556" s="8">
        <f t="shared" si="162"/>
        <v>0</v>
      </c>
      <c r="O556" s="8">
        <f t="shared" si="162"/>
        <v>0</v>
      </c>
      <c r="P556" s="8">
        <f t="shared" si="162"/>
        <v>68.739999999999995</v>
      </c>
      <c r="Q556" s="8">
        <f t="shared" si="162"/>
        <v>0</v>
      </c>
      <c r="R556" s="8">
        <f t="shared" si="162"/>
        <v>0</v>
      </c>
      <c r="S556" s="8">
        <f t="shared" si="162"/>
        <v>0</v>
      </c>
      <c r="T556" s="8">
        <f t="shared" si="162"/>
        <v>0</v>
      </c>
      <c r="U556" s="8">
        <f t="shared" si="162"/>
        <v>0</v>
      </c>
      <c r="V556" s="8">
        <f t="shared" si="162"/>
        <v>0</v>
      </c>
      <c r="W556" s="8">
        <f t="shared" si="162"/>
        <v>0</v>
      </c>
      <c r="X556" s="8">
        <f t="shared" si="162"/>
        <v>177.96</v>
      </c>
      <c r="Y556" s="8">
        <f t="shared" si="162"/>
        <v>396.09</v>
      </c>
      <c r="Z556" s="7">
        <f>SUM(Z554:Z555)</f>
        <v>1331.86</v>
      </c>
      <c r="AA556" s="42">
        <f t="shared" si="157"/>
        <v>0.41327843061809</v>
      </c>
      <c r="AB556" s="45">
        <f t="shared" si="158"/>
        <v>705.44974992785478</v>
      </c>
    </row>
    <row r="557" spans="1:28" x14ac:dyDescent="0.15">
      <c r="A557" s="22" t="s">
        <v>333</v>
      </c>
      <c r="B557" s="26"/>
      <c r="C557" s="142"/>
      <c r="D557" s="109"/>
      <c r="E557" s="12">
        <f t="shared" ref="E557:Z557" si="163">SUM(E511,E523,E537,E554)</f>
        <v>107.37</v>
      </c>
      <c r="F557" s="12">
        <f t="shared" si="163"/>
        <v>272.90999999999997</v>
      </c>
      <c r="G557" s="12">
        <f t="shared" si="163"/>
        <v>0</v>
      </c>
      <c r="H557" s="12">
        <f t="shared" si="163"/>
        <v>52.67</v>
      </c>
      <c r="I557" s="12">
        <f t="shared" si="163"/>
        <v>0</v>
      </c>
      <c r="J557" s="12">
        <f t="shared" si="163"/>
        <v>482.74999999999994</v>
      </c>
      <c r="K557" s="12">
        <f t="shared" si="163"/>
        <v>735.62</v>
      </c>
      <c r="L557" s="12">
        <f t="shared" si="163"/>
        <v>0</v>
      </c>
      <c r="M557" s="12">
        <f t="shared" si="163"/>
        <v>324.27999999999997</v>
      </c>
      <c r="N557" s="12">
        <f t="shared" si="163"/>
        <v>0</v>
      </c>
      <c r="O557" s="12">
        <f t="shared" si="163"/>
        <v>0</v>
      </c>
      <c r="P557" s="12">
        <f t="shared" si="163"/>
        <v>68.739999999999995</v>
      </c>
      <c r="Q557" s="12">
        <f t="shared" si="163"/>
        <v>0</v>
      </c>
      <c r="R557" s="12">
        <f t="shared" si="163"/>
        <v>0</v>
      </c>
      <c r="S557" s="12">
        <f t="shared" si="163"/>
        <v>626.37999999999988</v>
      </c>
      <c r="T557" s="12">
        <f t="shared" si="163"/>
        <v>0</v>
      </c>
      <c r="U557" s="12">
        <f t="shared" si="163"/>
        <v>0</v>
      </c>
      <c r="V557" s="12">
        <f t="shared" si="163"/>
        <v>0</v>
      </c>
      <c r="W557" s="12">
        <f t="shared" si="163"/>
        <v>0</v>
      </c>
      <c r="X557" s="12">
        <f t="shared" si="163"/>
        <v>551.95000000000005</v>
      </c>
      <c r="Y557" s="12">
        <f t="shared" si="163"/>
        <v>0</v>
      </c>
      <c r="Z557" s="12">
        <f t="shared" si="163"/>
        <v>3222.6699999999996</v>
      </c>
      <c r="AA557" s="51">
        <f t="shared" si="157"/>
        <v>1</v>
      </c>
      <c r="AB557" s="49">
        <f t="shared" si="158"/>
        <v>1706.9599999999998</v>
      </c>
    </row>
    <row r="558" spans="1:28" ht="16.5" customHeight="1" x14ac:dyDescent="0.15">
      <c r="A558" s="22" t="s">
        <v>331</v>
      </c>
      <c r="B558" s="22"/>
      <c r="C558" s="22"/>
      <c r="D558" s="96"/>
      <c r="E558" s="61"/>
      <c r="F558" s="61"/>
      <c r="G558" s="61"/>
      <c r="H558" s="61"/>
      <c r="I558" s="61"/>
      <c r="J558" s="61"/>
      <c r="K558" s="61"/>
      <c r="L558" s="61"/>
      <c r="M558" s="61"/>
      <c r="N558" s="61"/>
      <c r="O558" s="61"/>
      <c r="P558" s="61"/>
      <c r="Q558" s="61"/>
      <c r="R558" s="61"/>
      <c r="S558" s="61"/>
      <c r="T558" s="61"/>
      <c r="U558" s="61"/>
      <c r="V558" s="61"/>
      <c r="W558" s="61"/>
      <c r="X558" s="61"/>
      <c r="Y558" s="12">
        <f>SUM(Y512,Y524,Y538,Y555)</f>
        <v>1706.9599999999998</v>
      </c>
      <c r="Z558" s="12">
        <f>SUM(Z512,Z524,Z538,Z555)</f>
        <v>1706.9599999999998</v>
      </c>
      <c r="AA558" s="48"/>
      <c r="AB558" s="49"/>
    </row>
    <row r="559" spans="1:28" x14ac:dyDescent="0.15">
      <c r="A559" s="22" t="s">
        <v>332</v>
      </c>
      <c r="B559" s="22"/>
      <c r="C559" s="22"/>
      <c r="D559" s="96"/>
      <c r="E559" s="12">
        <f>SUM(E557:E558)</f>
        <v>107.37</v>
      </c>
      <c r="F559" s="12">
        <f t="shared" ref="F559:Z559" si="164">SUM(F557:F558)</f>
        <v>272.90999999999997</v>
      </c>
      <c r="G559" s="12">
        <f t="shared" si="164"/>
        <v>0</v>
      </c>
      <c r="H559" s="12">
        <f t="shared" si="164"/>
        <v>52.67</v>
      </c>
      <c r="I559" s="12">
        <f t="shared" si="164"/>
        <v>0</v>
      </c>
      <c r="J559" s="12">
        <f t="shared" si="164"/>
        <v>482.74999999999994</v>
      </c>
      <c r="K559" s="12">
        <f t="shared" si="164"/>
        <v>735.62</v>
      </c>
      <c r="L559" s="12">
        <f t="shared" si="164"/>
        <v>0</v>
      </c>
      <c r="M559" s="12">
        <f t="shared" si="164"/>
        <v>324.27999999999997</v>
      </c>
      <c r="N559" s="12">
        <f t="shared" si="164"/>
        <v>0</v>
      </c>
      <c r="O559" s="12">
        <f t="shared" si="164"/>
        <v>0</v>
      </c>
      <c r="P559" s="12">
        <f t="shared" si="164"/>
        <v>68.739999999999995</v>
      </c>
      <c r="Q559" s="12">
        <f t="shared" si="164"/>
        <v>0</v>
      </c>
      <c r="R559" s="12">
        <f t="shared" si="164"/>
        <v>0</v>
      </c>
      <c r="S559" s="12">
        <f t="shared" si="164"/>
        <v>626.37999999999988</v>
      </c>
      <c r="T559" s="12">
        <f t="shared" si="164"/>
        <v>0</v>
      </c>
      <c r="U559" s="12">
        <f t="shared" si="164"/>
        <v>0</v>
      </c>
      <c r="V559" s="12">
        <f t="shared" si="164"/>
        <v>0</v>
      </c>
      <c r="W559" s="12">
        <f t="shared" si="164"/>
        <v>0</v>
      </c>
      <c r="X559" s="12">
        <f t="shared" si="164"/>
        <v>551.95000000000005</v>
      </c>
      <c r="Y559" s="12">
        <f t="shared" si="164"/>
        <v>1706.9599999999998</v>
      </c>
      <c r="Z559" s="12">
        <f t="shared" si="164"/>
        <v>4929.6299999999992</v>
      </c>
      <c r="AA559" s="48"/>
      <c r="AB559" s="49"/>
    </row>
    <row r="560" spans="1:28" x14ac:dyDescent="0.15">
      <c r="A560" s="55" t="s">
        <v>681</v>
      </c>
      <c r="B560" s="62"/>
      <c r="C560" s="56"/>
      <c r="D560" s="62"/>
      <c r="E560" s="57">
        <f t="shared" ref="E560:X560" si="165">E557/$Z$557</f>
        <v>3.3317094210701073E-2</v>
      </c>
      <c r="F560" s="57">
        <f t="shared" si="165"/>
        <v>8.4684438679728302E-2</v>
      </c>
      <c r="G560" s="57">
        <f t="shared" si="165"/>
        <v>0</v>
      </c>
      <c r="H560" s="57">
        <f t="shared" si="165"/>
        <v>1.6343590873406217E-2</v>
      </c>
      <c r="I560" s="57">
        <f t="shared" si="165"/>
        <v>0</v>
      </c>
      <c r="J560" s="57">
        <f t="shared" si="165"/>
        <v>0.14979814874001993</v>
      </c>
      <c r="K560" s="57">
        <f t="shared" si="165"/>
        <v>0.22826414122451263</v>
      </c>
      <c r="L560" s="57">
        <f t="shared" si="165"/>
        <v>0</v>
      </c>
      <c r="M560" s="57">
        <f t="shared" si="165"/>
        <v>0.10062463733488071</v>
      </c>
      <c r="N560" s="57">
        <f t="shared" si="165"/>
        <v>0</v>
      </c>
      <c r="O560" s="57">
        <f t="shared" si="165"/>
        <v>0</v>
      </c>
      <c r="P560" s="57">
        <f t="shared" si="165"/>
        <v>2.1330139294435981E-2</v>
      </c>
      <c r="Q560" s="57">
        <f t="shared" si="165"/>
        <v>0</v>
      </c>
      <c r="R560" s="57">
        <f t="shared" si="165"/>
        <v>0</v>
      </c>
      <c r="S560" s="57">
        <f t="shared" si="165"/>
        <v>0.19436678282293873</v>
      </c>
      <c r="T560" s="57">
        <f t="shared" si="165"/>
        <v>0</v>
      </c>
      <c r="U560" s="57">
        <f t="shared" si="165"/>
        <v>0</v>
      </c>
      <c r="V560" s="57">
        <f t="shared" si="165"/>
        <v>0</v>
      </c>
      <c r="W560" s="57">
        <f t="shared" si="165"/>
        <v>0</v>
      </c>
      <c r="X560" s="57">
        <f t="shared" si="165"/>
        <v>0.1712710268193765</v>
      </c>
      <c r="Y560" s="57"/>
      <c r="Z560" s="57">
        <f>Z557/$Z$557</f>
        <v>1</v>
      </c>
      <c r="AA560" s="58"/>
      <c r="AB560" s="59"/>
    </row>
    <row r="561" spans="1:28" x14ac:dyDescent="0.15">
      <c r="A561" s="55" t="s">
        <v>678</v>
      </c>
      <c r="B561" s="62"/>
      <c r="C561" s="56"/>
      <c r="D561" s="62"/>
      <c r="E561" s="60">
        <f t="shared" ref="E561:X561" si="166">E560*$Z$558</f>
        <v>56.870947133898298</v>
      </c>
      <c r="F561" s="60">
        <f t="shared" si="166"/>
        <v>144.55294944874902</v>
      </c>
      <c r="G561" s="60">
        <f t="shared" si="166"/>
        <v>0</v>
      </c>
      <c r="H561" s="60">
        <f t="shared" si="166"/>
        <v>27.897855877269475</v>
      </c>
      <c r="I561" s="60">
        <f t="shared" si="166"/>
        <v>0</v>
      </c>
      <c r="J561" s="60">
        <f t="shared" si="166"/>
        <v>255.6994479732644</v>
      </c>
      <c r="K561" s="60">
        <f t="shared" si="166"/>
        <v>389.63775850459405</v>
      </c>
      <c r="L561" s="60">
        <f t="shared" si="166"/>
        <v>0</v>
      </c>
      <c r="M561" s="60">
        <f t="shared" si="166"/>
        <v>171.76223094514796</v>
      </c>
      <c r="N561" s="60">
        <f t="shared" si="166"/>
        <v>0</v>
      </c>
      <c r="O561" s="60">
        <f t="shared" si="166"/>
        <v>0</v>
      </c>
      <c r="P561" s="60">
        <f t="shared" si="166"/>
        <v>36.409694570030439</v>
      </c>
      <c r="Q561" s="60">
        <f t="shared" si="166"/>
        <v>0</v>
      </c>
      <c r="R561" s="60">
        <f t="shared" si="166"/>
        <v>0</v>
      </c>
      <c r="S561" s="60">
        <f t="shared" si="166"/>
        <v>331.77632360744349</v>
      </c>
      <c r="T561" s="60">
        <f t="shared" si="166"/>
        <v>0</v>
      </c>
      <c r="U561" s="60">
        <f t="shared" si="166"/>
        <v>0</v>
      </c>
      <c r="V561" s="60">
        <f t="shared" si="166"/>
        <v>0</v>
      </c>
      <c r="W561" s="60">
        <f t="shared" si="166"/>
        <v>0</v>
      </c>
      <c r="X561" s="60">
        <f t="shared" si="166"/>
        <v>292.35279193960287</v>
      </c>
      <c r="Y561" s="60"/>
      <c r="Z561" s="60">
        <f>Z560*$Z$558</f>
        <v>1706.9599999999998</v>
      </c>
      <c r="AA561" s="58"/>
      <c r="AB561" s="59"/>
    </row>
    <row r="562" spans="1:28" x14ac:dyDescent="0.15">
      <c r="A562" s="55" t="s">
        <v>686</v>
      </c>
      <c r="B562" s="62"/>
      <c r="C562" s="56"/>
      <c r="D562" s="62"/>
      <c r="E562" s="60">
        <f>SUM(E557,E561)</f>
        <v>164.24094713389832</v>
      </c>
      <c r="F562" s="60">
        <f t="shared" ref="F562:Z562" si="167">SUM(F557,F561)</f>
        <v>417.46294944874899</v>
      </c>
      <c r="G562" s="60">
        <f t="shared" si="167"/>
        <v>0</v>
      </c>
      <c r="H562" s="60">
        <f t="shared" si="167"/>
        <v>80.56785587726948</v>
      </c>
      <c r="I562" s="60">
        <f t="shared" si="167"/>
        <v>0</v>
      </c>
      <c r="J562" s="60">
        <f t="shared" si="167"/>
        <v>738.44944797326434</v>
      </c>
      <c r="K562" s="60">
        <f t="shared" si="167"/>
        <v>1125.257758504594</v>
      </c>
      <c r="L562" s="60">
        <f t="shared" si="167"/>
        <v>0</v>
      </c>
      <c r="M562" s="60">
        <f t="shared" si="167"/>
        <v>496.04223094514794</v>
      </c>
      <c r="N562" s="60">
        <f t="shared" si="167"/>
        <v>0</v>
      </c>
      <c r="O562" s="60">
        <f t="shared" si="167"/>
        <v>0</v>
      </c>
      <c r="P562" s="60">
        <f t="shared" si="167"/>
        <v>105.14969457003043</v>
      </c>
      <c r="Q562" s="60">
        <f t="shared" si="167"/>
        <v>0</v>
      </c>
      <c r="R562" s="60">
        <f t="shared" si="167"/>
        <v>0</v>
      </c>
      <c r="S562" s="60">
        <f t="shared" si="167"/>
        <v>958.15632360744337</v>
      </c>
      <c r="T562" s="60">
        <f t="shared" si="167"/>
        <v>0</v>
      </c>
      <c r="U562" s="60">
        <f t="shared" si="167"/>
        <v>0</v>
      </c>
      <c r="V562" s="60">
        <f t="shared" si="167"/>
        <v>0</v>
      </c>
      <c r="W562" s="60">
        <f t="shared" si="167"/>
        <v>0</v>
      </c>
      <c r="X562" s="60">
        <f t="shared" si="167"/>
        <v>844.30279193960291</v>
      </c>
      <c r="Y562" s="60"/>
      <c r="Z562" s="60">
        <f t="shared" si="167"/>
        <v>4929.6299999999992</v>
      </c>
      <c r="AA562" s="58"/>
      <c r="AB562" s="59"/>
    </row>
    <row r="563" spans="1:28" ht="16.5" customHeight="1" x14ac:dyDescent="0.15">
      <c r="A563" s="174" t="s">
        <v>50</v>
      </c>
      <c r="B563" s="126" t="s">
        <v>51</v>
      </c>
      <c r="C563" s="125" t="s">
        <v>922</v>
      </c>
      <c r="D563" s="27"/>
      <c r="E563" s="6"/>
      <c r="F563" s="6"/>
      <c r="G563" s="6"/>
      <c r="H563" s="6"/>
      <c r="I563" s="6"/>
      <c r="J563" s="6"/>
      <c r="K563" s="5">
        <v>32.86</v>
      </c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5">
        <f t="shared" ref="Z563:Z571" si="168">SUM(E563:X563)</f>
        <v>32.86</v>
      </c>
      <c r="AA563" s="41">
        <f t="shared" ref="AA563:AA594" si="169">Z563/$Z$692</f>
        <v>1.0099892423543875E-2</v>
      </c>
      <c r="AB563" s="44">
        <f t="shared" ref="AB563:AB594" si="170">AA563*$Z$693</f>
        <v>16.835308682956811</v>
      </c>
    </row>
    <row r="564" spans="1:28" ht="16.5" customHeight="1" x14ac:dyDescent="0.15">
      <c r="A564" s="174" t="s">
        <v>50</v>
      </c>
      <c r="B564" s="126" t="s">
        <v>52</v>
      </c>
      <c r="C564" s="125" t="s">
        <v>1002</v>
      </c>
      <c r="D564" s="27"/>
      <c r="E564" s="6"/>
      <c r="F564" s="6"/>
      <c r="G564" s="6"/>
      <c r="H564" s="6"/>
      <c r="I564" s="6"/>
      <c r="J564" s="6"/>
      <c r="K564" s="5">
        <v>15.11</v>
      </c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5">
        <f t="shared" si="168"/>
        <v>15.11</v>
      </c>
      <c r="AA564" s="41">
        <f t="shared" si="169"/>
        <v>4.6442292915321957E-3</v>
      </c>
      <c r="AB564" s="44">
        <f t="shared" si="170"/>
        <v>7.7413729214691855</v>
      </c>
    </row>
    <row r="565" spans="1:28" ht="16.5" customHeight="1" x14ac:dyDescent="0.15">
      <c r="A565" s="174" t="s">
        <v>50</v>
      </c>
      <c r="B565" s="126" t="s">
        <v>0</v>
      </c>
      <c r="C565" s="125" t="s">
        <v>521</v>
      </c>
      <c r="D565" s="27"/>
      <c r="E565" s="6"/>
      <c r="F565" s="6"/>
      <c r="G565" s="6"/>
      <c r="H565" s="6"/>
      <c r="I565" s="6"/>
      <c r="J565" s="6"/>
      <c r="K565" s="5">
        <v>26.51</v>
      </c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5">
        <f t="shared" si="168"/>
        <v>26.51</v>
      </c>
      <c r="AA565" s="41">
        <f t="shared" si="169"/>
        <v>8.1481481481481474E-3</v>
      </c>
      <c r="AB565" s="44">
        <f t="shared" si="170"/>
        <v>13.581985185185182</v>
      </c>
    </row>
    <row r="566" spans="1:28" ht="16.5" customHeight="1" x14ac:dyDescent="0.15">
      <c r="A566" s="174" t="s">
        <v>50</v>
      </c>
      <c r="B566" s="126" t="s">
        <v>1</v>
      </c>
      <c r="C566" s="125" t="s">
        <v>270</v>
      </c>
      <c r="D566" s="27"/>
      <c r="E566" s="6"/>
      <c r="F566" s="6"/>
      <c r="G566" s="6"/>
      <c r="H566" s="6"/>
      <c r="I566" s="6"/>
      <c r="J566" s="6"/>
      <c r="K566" s="5">
        <v>27.74</v>
      </c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5">
        <f t="shared" si="168"/>
        <v>27.74</v>
      </c>
      <c r="AA566" s="41">
        <f t="shared" si="169"/>
        <v>8.5262025510988142E-3</v>
      </c>
      <c r="AB566" s="44">
        <f t="shared" si="170"/>
        <v>14.212156508375591</v>
      </c>
    </row>
    <row r="567" spans="1:28" ht="16.5" customHeight="1" x14ac:dyDescent="0.15">
      <c r="A567" s="174" t="s">
        <v>50</v>
      </c>
      <c r="B567" s="126" t="s">
        <v>2</v>
      </c>
      <c r="C567" s="125" t="s">
        <v>737</v>
      </c>
      <c r="D567" s="27"/>
      <c r="E567" s="6"/>
      <c r="F567" s="6"/>
      <c r="G567" s="6"/>
      <c r="H567" s="6"/>
      <c r="I567" s="6"/>
      <c r="J567" s="6"/>
      <c r="K567" s="5">
        <v>27.74</v>
      </c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5">
        <f t="shared" si="168"/>
        <v>27.74</v>
      </c>
      <c r="AA567" s="41">
        <f t="shared" si="169"/>
        <v>8.5262025510988142E-3</v>
      </c>
      <c r="AB567" s="44">
        <f t="shared" si="170"/>
        <v>14.212156508375591</v>
      </c>
    </row>
    <row r="568" spans="1:28" ht="16.5" customHeight="1" x14ac:dyDescent="0.15">
      <c r="A568" s="174" t="s">
        <v>50</v>
      </c>
      <c r="B568" s="126" t="s">
        <v>3</v>
      </c>
      <c r="C568" s="125" t="s">
        <v>923</v>
      </c>
      <c r="D568" s="27"/>
      <c r="E568" s="6"/>
      <c r="F568" s="6"/>
      <c r="G568" s="6"/>
      <c r="H568" s="6"/>
      <c r="I568" s="6"/>
      <c r="J568" s="6"/>
      <c r="K568" s="5">
        <v>27.74</v>
      </c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5">
        <f t="shared" si="168"/>
        <v>27.74</v>
      </c>
      <c r="AA568" s="41">
        <f t="shared" si="169"/>
        <v>8.5262025510988142E-3</v>
      </c>
      <c r="AB568" s="44">
        <f t="shared" si="170"/>
        <v>14.212156508375591</v>
      </c>
    </row>
    <row r="569" spans="1:28" ht="16.5" customHeight="1" x14ac:dyDescent="0.15">
      <c r="A569" s="174" t="s">
        <v>50</v>
      </c>
      <c r="B569" s="126" t="s">
        <v>4</v>
      </c>
      <c r="C569" s="125" t="s">
        <v>271</v>
      </c>
      <c r="D569" s="27"/>
      <c r="E569" s="6"/>
      <c r="F569" s="6"/>
      <c r="G569" s="6"/>
      <c r="H569" s="5"/>
      <c r="I569" s="6"/>
      <c r="J569" s="6"/>
      <c r="K569" s="5">
        <v>20.83</v>
      </c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5">
        <f t="shared" si="168"/>
        <v>20.83</v>
      </c>
      <c r="AA569" s="41">
        <f t="shared" si="169"/>
        <v>6.4023359459044089E-3</v>
      </c>
      <c r="AB569" s="44">
        <f t="shared" si="170"/>
        <v>10.67192574150914</v>
      </c>
    </row>
    <row r="570" spans="1:28" ht="16.5" customHeight="1" x14ac:dyDescent="0.15">
      <c r="A570" s="174" t="s">
        <v>50</v>
      </c>
      <c r="B570" s="126" t="s">
        <v>5</v>
      </c>
      <c r="C570" s="125" t="s">
        <v>272</v>
      </c>
      <c r="D570" s="27"/>
      <c r="E570" s="6"/>
      <c r="F570" s="6"/>
      <c r="G570" s="6"/>
      <c r="H570" s="6"/>
      <c r="I570" s="6"/>
      <c r="J570" s="6"/>
      <c r="K570" s="5">
        <v>20.83</v>
      </c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5">
        <f t="shared" si="168"/>
        <v>20.83</v>
      </c>
      <c r="AA570" s="41">
        <f t="shared" si="169"/>
        <v>6.4023359459044089E-3</v>
      </c>
      <c r="AB570" s="44">
        <f t="shared" si="170"/>
        <v>10.67192574150914</v>
      </c>
    </row>
    <row r="571" spans="1:28" ht="16.5" customHeight="1" x14ac:dyDescent="0.15">
      <c r="A571" s="174" t="s">
        <v>50</v>
      </c>
      <c r="B571" s="126" t="s">
        <v>6</v>
      </c>
      <c r="C571" s="125" t="s">
        <v>273</v>
      </c>
      <c r="D571" s="27"/>
      <c r="E571" s="6"/>
      <c r="F571" s="6"/>
      <c r="G571" s="6"/>
      <c r="H571" s="6"/>
      <c r="I571" s="6"/>
      <c r="J571" s="6"/>
      <c r="K571" s="5">
        <v>27.74</v>
      </c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5">
        <f t="shared" si="168"/>
        <v>27.74</v>
      </c>
      <c r="AA571" s="41">
        <f t="shared" si="169"/>
        <v>8.5262025510988142E-3</v>
      </c>
      <c r="AB571" s="44">
        <f t="shared" si="170"/>
        <v>14.212156508375591</v>
      </c>
    </row>
    <row r="572" spans="1:28" x14ac:dyDescent="0.15">
      <c r="A572" s="174" t="s">
        <v>50</v>
      </c>
      <c r="B572" s="137" t="s">
        <v>276</v>
      </c>
      <c r="C572" s="137"/>
      <c r="D572" s="94"/>
      <c r="E572" s="8">
        <f>SUM(E563:E571)</f>
        <v>0</v>
      </c>
      <c r="F572" s="8">
        <f t="shared" ref="F572:Z572" si="171">SUM(F563:F571)</f>
        <v>0</v>
      </c>
      <c r="G572" s="8">
        <f t="shared" si="171"/>
        <v>0</v>
      </c>
      <c r="H572" s="8">
        <f t="shared" si="171"/>
        <v>0</v>
      </c>
      <c r="I572" s="8">
        <f t="shared" si="171"/>
        <v>0</v>
      </c>
      <c r="J572" s="8">
        <f t="shared" si="171"/>
        <v>0</v>
      </c>
      <c r="K572" s="8">
        <f t="shared" si="171"/>
        <v>227.10000000000002</v>
      </c>
      <c r="L572" s="8">
        <f t="shared" si="171"/>
        <v>0</v>
      </c>
      <c r="M572" s="8">
        <f t="shared" si="171"/>
        <v>0</v>
      </c>
      <c r="N572" s="8">
        <f t="shared" si="171"/>
        <v>0</v>
      </c>
      <c r="O572" s="8">
        <f t="shared" si="171"/>
        <v>0</v>
      </c>
      <c r="P572" s="8">
        <f t="shared" si="171"/>
        <v>0</v>
      </c>
      <c r="Q572" s="8">
        <f t="shared" si="171"/>
        <v>0</v>
      </c>
      <c r="R572" s="8">
        <f t="shared" si="171"/>
        <v>0</v>
      </c>
      <c r="S572" s="8">
        <f t="shared" si="171"/>
        <v>0</v>
      </c>
      <c r="T572" s="8">
        <f t="shared" si="171"/>
        <v>0</v>
      </c>
      <c r="U572" s="8">
        <f t="shared" si="171"/>
        <v>0</v>
      </c>
      <c r="V572" s="8">
        <f t="shared" si="171"/>
        <v>0</v>
      </c>
      <c r="W572" s="8">
        <f t="shared" si="171"/>
        <v>0</v>
      </c>
      <c r="X572" s="8">
        <f t="shared" si="171"/>
        <v>0</v>
      </c>
      <c r="Y572" s="8">
        <f t="shared" si="171"/>
        <v>0</v>
      </c>
      <c r="Z572" s="8">
        <f t="shared" si="171"/>
        <v>227.10000000000002</v>
      </c>
      <c r="AA572" s="42">
        <f t="shared" si="169"/>
        <v>6.980175195942831E-2</v>
      </c>
      <c r="AB572" s="45">
        <f t="shared" si="170"/>
        <v>116.35114430613186</v>
      </c>
    </row>
    <row r="573" spans="1:28" ht="16.5" customHeight="1" x14ac:dyDescent="0.15">
      <c r="A573" s="174" t="s">
        <v>50</v>
      </c>
      <c r="B573" s="137" t="s">
        <v>857</v>
      </c>
      <c r="C573" s="137"/>
      <c r="D573" s="94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7"/>
      <c r="Y573" s="7">
        <v>141.72999999999999</v>
      </c>
      <c r="Z573" s="7">
        <f>SUM(Y574)</f>
        <v>141.72999999999999</v>
      </c>
      <c r="AA573" s="42">
        <f t="shared" si="169"/>
        <v>4.3562317504226206E-2</v>
      </c>
      <c r="AB573" s="45">
        <f t="shared" si="170"/>
        <v>72.613155801444577</v>
      </c>
    </row>
    <row r="574" spans="1:28" x14ac:dyDescent="0.15">
      <c r="A574" s="174" t="s">
        <v>50</v>
      </c>
      <c r="B574" s="137" t="s">
        <v>858</v>
      </c>
      <c r="C574" s="137"/>
      <c r="D574" s="94"/>
      <c r="E574" s="8">
        <f>SUM(E572:E573)</f>
        <v>0</v>
      </c>
      <c r="F574" s="8">
        <f t="shared" ref="F574:Y574" si="172">SUM(F572:F573)</f>
        <v>0</v>
      </c>
      <c r="G574" s="8">
        <f t="shared" si="172"/>
        <v>0</v>
      </c>
      <c r="H574" s="8">
        <f t="shared" si="172"/>
        <v>0</v>
      </c>
      <c r="I574" s="8">
        <f t="shared" si="172"/>
        <v>0</v>
      </c>
      <c r="J574" s="8">
        <f t="shared" si="172"/>
        <v>0</v>
      </c>
      <c r="K574" s="8">
        <f t="shared" si="172"/>
        <v>227.10000000000002</v>
      </c>
      <c r="L574" s="8">
        <f t="shared" si="172"/>
        <v>0</v>
      </c>
      <c r="M574" s="8">
        <f t="shared" si="172"/>
        <v>0</v>
      </c>
      <c r="N574" s="8">
        <f t="shared" si="172"/>
        <v>0</v>
      </c>
      <c r="O574" s="8">
        <f t="shared" si="172"/>
        <v>0</v>
      </c>
      <c r="P574" s="8">
        <f t="shared" si="172"/>
        <v>0</v>
      </c>
      <c r="Q574" s="8">
        <f t="shared" si="172"/>
        <v>0</v>
      </c>
      <c r="R574" s="8">
        <f t="shared" si="172"/>
        <v>0</v>
      </c>
      <c r="S574" s="8">
        <f t="shared" si="172"/>
        <v>0</v>
      </c>
      <c r="T574" s="8">
        <f t="shared" si="172"/>
        <v>0</v>
      </c>
      <c r="U574" s="8">
        <f t="shared" si="172"/>
        <v>0</v>
      </c>
      <c r="V574" s="8">
        <f t="shared" si="172"/>
        <v>0</v>
      </c>
      <c r="W574" s="8">
        <f t="shared" si="172"/>
        <v>0</v>
      </c>
      <c r="X574" s="8">
        <f t="shared" si="172"/>
        <v>0</v>
      </c>
      <c r="Y574" s="8">
        <f t="shared" si="172"/>
        <v>141.72999999999999</v>
      </c>
      <c r="Z574" s="7">
        <f>SUM(Z572:Z573)</f>
        <v>368.83000000000004</v>
      </c>
      <c r="AA574" s="42">
        <f t="shared" si="169"/>
        <v>0.11336406946365453</v>
      </c>
      <c r="AB574" s="45">
        <f t="shared" si="170"/>
        <v>188.96430010757643</v>
      </c>
    </row>
    <row r="575" spans="1:28" ht="16.5" customHeight="1" x14ac:dyDescent="0.15">
      <c r="A575" s="174" t="s">
        <v>50</v>
      </c>
      <c r="B575" s="126">
        <v>101</v>
      </c>
      <c r="C575" s="125" t="s">
        <v>924</v>
      </c>
      <c r="D575" s="27"/>
      <c r="E575" s="6"/>
      <c r="F575" s="6"/>
      <c r="G575" s="6"/>
      <c r="H575" s="6"/>
      <c r="I575" s="6"/>
      <c r="J575" s="6"/>
      <c r="K575" s="5">
        <v>9.25</v>
      </c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5">
        <f t="shared" ref="Z575:Z588" si="173">SUM(E575:X575)</f>
        <v>9.25</v>
      </c>
      <c r="AA575" s="41">
        <f t="shared" si="169"/>
        <v>2.8430920547103116E-3</v>
      </c>
      <c r="AB575" s="44">
        <f t="shared" si="170"/>
        <v>4.7390932841555236</v>
      </c>
    </row>
    <row r="576" spans="1:28" ht="16.5" customHeight="1" x14ac:dyDescent="0.15">
      <c r="A576" s="174" t="s">
        <v>50</v>
      </c>
      <c r="B576" s="126">
        <v>102</v>
      </c>
      <c r="C576" s="125" t="s">
        <v>700</v>
      </c>
      <c r="D576" s="126"/>
      <c r="E576" s="6"/>
      <c r="F576" s="6"/>
      <c r="G576" s="6"/>
      <c r="H576" s="6"/>
      <c r="I576" s="6"/>
      <c r="J576" s="6"/>
      <c r="K576" s="5">
        <v>12.82</v>
      </c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5">
        <f t="shared" si="173"/>
        <v>12.82</v>
      </c>
      <c r="AA576" s="41">
        <f t="shared" si="169"/>
        <v>3.9403719071768864E-3</v>
      </c>
      <c r="AB576" s="44">
        <f t="shared" si="170"/>
        <v>6.5681271246350077</v>
      </c>
    </row>
    <row r="577" spans="1:28" ht="16.5" customHeight="1" x14ac:dyDescent="0.15">
      <c r="A577" s="174" t="s">
        <v>50</v>
      </c>
      <c r="B577" s="169">
        <v>103</v>
      </c>
      <c r="C577" s="172" t="s">
        <v>884</v>
      </c>
      <c r="D577" s="169"/>
      <c r="E577" s="121"/>
      <c r="F577" s="121"/>
      <c r="G577" s="121"/>
      <c r="H577" s="120"/>
      <c r="I577" s="121"/>
      <c r="J577" s="121"/>
      <c r="K577" s="120">
        <v>44.15</v>
      </c>
      <c r="L577" s="121"/>
      <c r="M577" s="121"/>
      <c r="N577" s="121"/>
      <c r="O577" s="121"/>
      <c r="P577" s="121"/>
      <c r="Q577" s="121"/>
      <c r="R577" s="121"/>
      <c r="S577" s="121"/>
      <c r="T577" s="121"/>
      <c r="U577" s="121"/>
      <c r="V577" s="121"/>
      <c r="W577" s="121"/>
      <c r="X577" s="121"/>
      <c r="Y577" s="121"/>
      <c r="Z577" s="120">
        <f t="shared" si="173"/>
        <v>44.15</v>
      </c>
      <c r="AA577" s="41">
        <f t="shared" si="169"/>
        <v>1.3570001536806514E-2</v>
      </c>
      <c r="AB577" s="130">
        <f t="shared" si="170"/>
        <v>22.619564161672042</v>
      </c>
    </row>
    <row r="578" spans="1:28" ht="16.5" customHeight="1" x14ac:dyDescent="0.15">
      <c r="A578" s="174" t="s">
        <v>50</v>
      </c>
      <c r="B578" s="126">
        <v>104</v>
      </c>
      <c r="C578" s="125" t="s">
        <v>1100</v>
      </c>
      <c r="D578" s="126"/>
      <c r="E578" s="6"/>
      <c r="F578" s="6"/>
      <c r="G578" s="6"/>
      <c r="H578" s="5"/>
      <c r="I578" s="6"/>
      <c r="J578" s="6"/>
      <c r="K578" s="5">
        <v>37.53</v>
      </c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5">
        <f t="shared" si="173"/>
        <v>37.53</v>
      </c>
      <c r="AA578" s="41">
        <f t="shared" si="169"/>
        <v>1.1535269709543567E-2</v>
      </c>
      <c r="AB578" s="44">
        <f t="shared" si="170"/>
        <v>19.227910373443979</v>
      </c>
    </row>
    <row r="579" spans="1:28" ht="16.5" customHeight="1" x14ac:dyDescent="0.15">
      <c r="A579" s="174" t="s">
        <v>50</v>
      </c>
      <c r="B579" s="126">
        <v>105</v>
      </c>
      <c r="C579" s="125" t="s">
        <v>522</v>
      </c>
      <c r="D579" s="126"/>
      <c r="E579" s="6"/>
      <c r="F579" s="6"/>
      <c r="G579" s="6"/>
      <c r="H579" s="5">
        <v>29.43</v>
      </c>
      <c r="I579" s="6"/>
      <c r="J579" s="6"/>
      <c r="K579" s="5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5">
        <f t="shared" si="173"/>
        <v>29.43</v>
      </c>
      <c r="AA579" s="41">
        <f t="shared" si="169"/>
        <v>9.0456431535269697E-3</v>
      </c>
      <c r="AB579" s="44">
        <f t="shared" si="170"/>
        <v>15.078001659751035</v>
      </c>
    </row>
    <row r="580" spans="1:28" ht="16.5" customHeight="1" x14ac:dyDescent="0.15">
      <c r="A580" s="174" t="s">
        <v>50</v>
      </c>
      <c r="B580" s="126">
        <v>106</v>
      </c>
      <c r="C580" s="125" t="s">
        <v>1101</v>
      </c>
      <c r="D580" s="126"/>
      <c r="E580" s="6"/>
      <c r="F580" s="6"/>
      <c r="G580" s="6"/>
      <c r="H580" s="5">
        <v>65.48</v>
      </c>
      <c r="I580" s="6"/>
      <c r="J580" s="6"/>
      <c r="K580" s="5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5">
        <f t="shared" si="173"/>
        <v>65.48</v>
      </c>
      <c r="AA580" s="41">
        <f t="shared" si="169"/>
        <v>2.0126018134316886E-2</v>
      </c>
      <c r="AB580" s="44">
        <f t="shared" si="170"/>
        <v>33.547657107730132</v>
      </c>
    </row>
    <row r="581" spans="1:28" ht="16.5" customHeight="1" x14ac:dyDescent="0.15">
      <c r="A581" s="174" t="s">
        <v>50</v>
      </c>
      <c r="B581" s="126">
        <v>107</v>
      </c>
      <c r="C581" s="125" t="s">
        <v>925</v>
      </c>
      <c r="D581" s="126"/>
      <c r="E581" s="6"/>
      <c r="F581" s="6"/>
      <c r="G581" s="6"/>
      <c r="H581" s="6"/>
      <c r="I581" s="6"/>
      <c r="J581" s="6"/>
      <c r="K581" s="5">
        <v>116.79</v>
      </c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5">
        <f t="shared" si="173"/>
        <v>116.79</v>
      </c>
      <c r="AA581" s="41">
        <f t="shared" si="169"/>
        <v>3.5896726602120788E-2</v>
      </c>
      <c r="AB581" s="44">
        <f t="shared" si="170"/>
        <v>59.835535638543092</v>
      </c>
    </row>
    <row r="582" spans="1:28" ht="16.5" customHeight="1" x14ac:dyDescent="0.15">
      <c r="A582" s="174" t="s">
        <v>50</v>
      </c>
      <c r="B582" s="126">
        <v>108</v>
      </c>
      <c r="C582" s="125" t="s">
        <v>1039</v>
      </c>
      <c r="D582" s="126"/>
      <c r="E582" s="6"/>
      <c r="F582" s="6"/>
      <c r="G582" s="6"/>
      <c r="H582" s="6"/>
      <c r="I582" s="6"/>
      <c r="J582" s="6"/>
      <c r="K582" s="5">
        <v>69.069999999999993</v>
      </c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5">
        <f t="shared" si="173"/>
        <v>69.069999999999993</v>
      </c>
      <c r="AA582" s="41">
        <f t="shared" si="169"/>
        <v>2.1229445212847697E-2</v>
      </c>
      <c r="AB582" s="44">
        <f t="shared" si="170"/>
        <v>35.386937636391565</v>
      </c>
    </row>
    <row r="583" spans="1:28" ht="16.5" customHeight="1" x14ac:dyDescent="0.15">
      <c r="A583" s="174" t="s">
        <v>50</v>
      </c>
      <c r="B583" s="126">
        <v>109</v>
      </c>
      <c r="C583" s="125" t="s">
        <v>738</v>
      </c>
      <c r="D583" s="126"/>
      <c r="E583" s="6"/>
      <c r="F583" s="6"/>
      <c r="G583" s="6"/>
      <c r="H583" s="6"/>
      <c r="I583" s="6"/>
      <c r="J583" s="6"/>
      <c r="K583" s="5">
        <v>26.76</v>
      </c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5">
        <f t="shared" si="173"/>
        <v>26.76</v>
      </c>
      <c r="AA583" s="41">
        <f t="shared" si="169"/>
        <v>8.2249884739511291E-3</v>
      </c>
      <c r="AB583" s="44">
        <f t="shared" si="170"/>
        <v>13.710068787459656</v>
      </c>
    </row>
    <row r="584" spans="1:28" ht="16.5" customHeight="1" x14ac:dyDescent="0.15">
      <c r="A584" s="174" t="s">
        <v>50</v>
      </c>
      <c r="B584" s="126">
        <v>110</v>
      </c>
      <c r="C584" s="125" t="s">
        <v>926</v>
      </c>
      <c r="D584" s="126"/>
      <c r="E584" s="6"/>
      <c r="F584" s="6"/>
      <c r="G584" s="6"/>
      <c r="H584" s="6"/>
      <c r="I584" s="6"/>
      <c r="J584" s="6"/>
      <c r="K584" s="5">
        <v>26.76</v>
      </c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5">
        <f t="shared" si="173"/>
        <v>26.76</v>
      </c>
      <c r="AA584" s="41">
        <f t="shared" si="169"/>
        <v>8.2249884739511291E-3</v>
      </c>
      <c r="AB584" s="44">
        <f t="shared" si="170"/>
        <v>13.710068787459656</v>
      </c>
    </row>
    <row r="585" spans="1:28" ht="16.5" customHeight="1" x14ac:dyDescent="0.15">
      <c r="A585" s="174" t="s">
        <v>50</v>
      </c>
      <c r="B585" s="126">
        <v>111</v>
      </c>
      <c r="C585" s="125" t="s">
        <v>927</v>
      </c>
      <c r="D585" s="126"/>
      <c r="E585" s="6"/>
      <c r="F585" s="6"/>
      <c r="G585" s="6"/>
      <c r="H585" s="6"/>
      <c r="I585" s="6"/>
      <c r="J585" s="6"/>
      <c r="K585" s="5">
        <v>46.83</v>
      </c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5">
        <f t="shared" si="173"/>
        <v>46.83</v>
      </c>
      <c r="AA585" s="41">
        <f t="shared" si="169"/>
        <v>1.4393729829414474E-2</v>
      </c>
      <c r="AB585" s="44">
        <f t="shared" si="170"/>
        <v>23.992620378054397</v>
      </c>
    </row>
    <row r="586" spans="1:28" ht="16.5" customHeight="1" x14ac:dyDescent="0.15">
      <c r="A586" s="174" t="s">
        <v>50</v>
      </c>
      <c r="B586" s="126">
        <v>112</v>
      </c>
      <c r="C586" s="125" t="s">
        <v>1070</v>
      </c>
      <c r="D586" s="126"/>
      <c r="E586" s="6"/>
      <c r="F586" s="6"/>
      <c r="G586" s="6"/>
      <c r="H586" s="6"/>
      <c r="I586" s="6"/>
      <c r="J586" s="6"/>
      <c r="K586" s="5">
        <v>26.76</v>
      </c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5">
        <f t="shared" si="173"/>
        <v>26.76</v>
      </c>
      <c r="AA586" s="41">
        <f t="shared" si="169"/>
        <v>8.2249884739511291E-3</v>
      </c>
      <c r="AB586" s="44">
        <f t="shared" si="170"/>
        <v>13.710068787459656</v>
      </c>
    </row>
    <row r="587" spans="1:28" ht="16.5" customHeight="1" x14ac:dyDescent="0.15">
      <c r="A587" s="174" t="s">
        <v>50</v>
      </c>
      <c r="B587" s="126">
        <v>113</v>
      </c>
      <c r="C587" s="125" t="s">
        <v>54</v>
      </c>
      <c r="D587" s="126"/>
      <c r="E587" s="6"/>
      <c r="F587" s="6"/>
      <c r="G587" s="6"/>
      <c r="H587" s="6"/>
      <c r="I587" s="6"/>
      <c r="J587" s="6"/>
      <c r="K587" s="5">
        <v>11.52</v>
      </c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5">
        <f t="shared" si="173"/>
        <v>11.52</v>
      </c>
      <c r="AA587" s="41">
        <f t="shared" si="169"/>
        <v>3.5408022130013826E-3</v>
      </c>
      <c r="AB587" s="44">
        <f t="shared" si="170"/>
        <v>5.9020923928077442</v>
      </c>
    </row>
    <row r="588" spans="1:28" ht="16.5" customHeight="1" x14ac:dyDescent="0.15">
      <c r="A588" s="174" t="s">
        <v>50</v>
      </c>
      <c r="B588" s="126">
        <v>114</v>
      </c>
      <c r="C588" s="125" t="s">
        <v>701</v>
      </c>
      <c r="D588" s="126"/>
      <c r="E588" s="6"/>
      <c r="F588" s="6"/>
      <c r="G588" s="6"/>
      <c r="H588" s="6"/>
      <c r="I588" s="6"/>
      <c r="J588" s="6"/>
      <c r="K588" s="5">
        <v>8.5500000000000007</v>
      </c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5">
        <f t="shared" si="173"/>
        <v>8.5500000000000007</v>
      </c>
      <c r="AA588" s="41">
        <f t="shared" si="169"/>
        <v>2.6279391424619638E-3</v>
      </c>
      <c r="AB588" s="44">
        <f t="shared" si="170"/>
        <v>4.3804591977869975</v>
      </c>
    </row>
    <row r="589" spans="1:28" x14ac:dyDescent="0.15">
      <c r="A589" s="174" t="s">
        <v>50</v>
      </c>
      <c r="B589" s="137" t="s">
        <v>276</v>
      </c>
      <c r="C589" s="137"/>
      <c r="D589" s="94"/>
      <c r="E589" s="8">
        <f>SUM(E575:E588)</f>
        <v>0</v>
      </c>
      <c r="F589" s="8">
        <f t="shared" ref="F589:Z589" si="174">SUM(F575:F588)</f>
        <v>0</v>
      </c>
      <c r="G589" s="8">
        <f t="shared" si="174"/>
        <v>0</v>
      </c>
      <c r="H589" s="8">
        <f t="shared" si="174"/>
        <v>94.91</v>
      </c>
      <c r="I589" s="8">
        <f t="shared" si="174"/>
        <v>0</v>
      </c>
      <c r="J589" s="8">
        <f t="shared" si="174"/>
        <v>0</v>
      </c>
      <c r="K589" s="8">
        <f t="shared" si="174"/>
        <v>436.78999999999996</v>
      </c>
      <c r="L589" s="8">
        <f t="shared" si="174"/>
        <v>0</v>
      </c>
      <c r="M589" s="8">
        <f t="shared" si="174"/>
        <v>0</v>
      </c>
      <c r="N589" s="8">
        <f t="shared" si="174"/>
        <v>0</v>
      </c>
      <c r="O589" s="8">
        <f t="shared" si="174"/>
        <v>0</v>
      </c>
      <c r="P589" s="8">
        <f t="shared" si="174"/>
        <v>0</v>
      </c>
      <c r="Q589" s="8">
        <f t="shared" si="174"/>
        <v>0</v>
      </c>
      <c r="R589" s="8">
        <f t="shared" si="174"/>
        <v>0</v>
      </c>
      <c r="S589" s="8">
        <f t="shared" si="174"/>
        <v>0</v>
      </c>
      <c r="T589" s="8">
        <f t="shared" si="174"/>
        <v>0</v>
      </c>
      <c r="U589" s="8">
        <f t="shared" si="174"/>
        <v>0</v>
      </c>
      <c r="V589" s="8">
        <f t="shared" si="174"/>
        <v>0</v>
      </c>
      <c r="W589" s="8">
        <f t="shared" si="174"/>
        <v>0</v>
      </c>
      <c r="X589" s="8">
        <f t="shared" si="174"/>
        <v>0</v>
      </c>
      <c r="Y589" s="8">
        <f t="shared" si="174"/>
        <v>0</v>
      </c>
      <c r="Z589" s="8">
        <f t="shared" si="174"/>
        <v>531.69999999999993</v>
      </c>
      <c r="AA589" s="42">
        <f t="shared" si="169"/>
        <v>0.16342400491778081</v>
      </c>
      <c r="AB589" s="45">
        <f t="shared" si="170"/>
        <v>272.40820531735045</v>
      </c>
    </row>
    <row r="590" spans="1:28" ht="16.5" customHeight="1" x14ac:dyDescent="0.15">
      <c r="A590" s="174" t="s">
        <v>50</v>
      </c>
      <c r="B590" s="137" t="s">
        <v>857</v>
      </c>
      <c r="C590" s="137"/>
      <c r="D590" s="94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7"/>
      <c r="Y590" s="7">
        <v>364.65</v>
      </c>
      <c r="Z590" s="7">
        <f>SUM(Y591)</f>
        <v>364.65</v>
      </c>
      <c r="AA590" s="42">
        <f t="shared" si="169"/>
        <v>0.11207929921622865</v>
      </c>
      <c r="AB590" s="45">
        <f t="shared" si="170"/>
        <v>186.82274227754721</v>
      </c>
    </row>
    <row r="591" spans="1:28" x14ac:dyDescent="0.15">
      <c r="A591" s="174" t="s">
        <v>50</v>
      </c>
      <c r="B591" s="137" t="s">
        <v>858</v>
      </c>
      <c r="C591" s="137"/>
      <c r="D591" s="94"/>
      <c r="E591" s="8">
        <f>SUM(E589:E590)</f>
        <v>0</v>
      </c>
      <c r="F591" s="8">
        <f t="shared" ref="F591:Y591" si="175">SUM(F589:F590)</f>
        <v>0</v>
      </c>
      <c r="G591" s="8">
        <f t="shared" si="175"/>
        <v>0</v>
      </c>
      <c r="H591" s="8">
        <f t="shared" si="175"/>
        <v>94.91</v>
      </c>
      <c r="I591" s="8">
        <f t="shared" si="175"/>
        <v>0</v>
      </c>
      <c r="J591" s="8">
        <f t="shared" si="175"/>
        <v>0</v>
      </c>
      <c r="K591" s="8">
        <f t="shared" si="175"/>
        <v>436.78999999999996</v>
      </c>
      <c r="L591" s="8">
        <f t="shared" si="175"/>
        <v>0</v>
      </c>
      <c r="M591" s="8">
        <f t="shared" si="175"/>
        <v>0</v>
      </c>
      <c r="N591" s="8">
        <f t="shared" si="175"/>
        <v>0</v>
      </c>
      <c r="O591" s="8">
        <f t="shared" si="175"/>
        <v>0</v>
      </c>
      <c r="P591" s="8">
        <f t="shared" si="175"/>
        <v>0</v>
      </c>
      <c r="Q591" s="8">
        <f t="shared" si="175"/>
        <v>0</v>
      </c>
      <c r="R591" s="8">
        <f t="shared" si="175"/>
        <v>0</v>
      </c>
      <c r="S591" s="8">
        <f t="shared" si="175"/>
        <v>0</v>
      </c>
      <c r="T591" s="8">
        <f t="shared" si="175"/>
        <v>0</v>
      </c>
      <c r="U591" s="8">
        <f t="shared" si="175"/>
        <v>0</v>
      </c>
      <c r="V591" s="8">
        <f t="shared" si="175"/>
        <v>0</v>
      </c>
      <c r="W591" s="8">
        <f t="shared" si="175"/>
        <v>0</v>
      </c>
      <c r="X591" s="8">
        <f t="shared" si="175"/>
        <v>0</v>
      </c>
      <c r="Y591" s="8">
        <f t="shared" si="175"/>
        <v>364.65</v>
      </c>
      <c r="Z591" s="7">
        <f>SUM(Z589:Z590)</f>
        <v>896.34999999999991</v>
      </c>
      <c r="AA591" s="42">
        <f t="shared" si="169"/>
        <v>0.27550330413400947</v>
      </c>
      <c r="AB591" s="45">
        <f t="shared" si="170"/>
        <v>459.23094759489766</v>
      </c>
    </row>
    <row r="592" spans="1:28" ht="16.5" customHeight="1" x14ac:dyDescent="0.15">
      <c r="A592" s="174" t="s">
        <v>50</v>
      </c>
      <c r="B592" s="126">
        <v>201</v>
      </c>
      <c r="C592" s="125" t="s">
        <v>53</v>
      </c>
      <c r="D592" s="27"/>
      <c r="E592" s="6"/>
      <c r="F592" s="6"/>
      <c r="G592" s="6"/>
      <c r="H592" s="6"/>
      <c r="I592" s="6"/>
      <c r="J592" s="6"/>
      <c r="K592" s="5">
        <v>9.25</v>
      </c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5">
        <f t="shared" ref="Z592:Z601" si="176">SUM(E592:X592)</f>
        <v>9.25</v>
      </c>
      <c r="AA592" s="41">
        <f t="shared" si="169"/>
        <v>2.8430920547103116E-3</v>
      </c>
      <c r="AB592" s="44">
        <f t="shared" si="170"/>
        <v>4.7390932841555236</v>
      </c>
    </row>
    <row r="593" spans="1:28" ht="16.5" customHeight="1" x14ac:dyDescent="0.15">
      <c r="A593" s="174" t="s">
        <v>50</v>
      </c>
      <c r="B593" s="126">
        <v>202</v>
      </c>
      <c r="C593" s="125" t="s">
        <v>55</v>
      </c>
      <c r="D593" s="27"/>
      <c r="E593" s="6"/>
      <c r="F593" s="6"/>
      <c r="G593" s="6"/>
      <c r="H593" s="6"/>
      <c r="I593" s="6"/>
      <c r="J593" s="6"/>
      <c r="K593" s="5">
        <v>12.82</v>
      </c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5">
        <f t="shared" si="176"/>
        <v>12.82</v>
      </c>
      <c r="AA593" s="41">
        <f t="shared" si="169"/>
        <v>3.9403719071768864E-3</v>
      </c>
      <c r="AB593" s="44">
        <f t="shared" si="170"/>
        <v>6.5681271246350077</v>
      </c>
    </row>
    <row r="594" spans="1:28" ht="16.5" customHeight="1" x14ac:dyDescent="0.15">
      <c r="A594" s="174" t="s">
        <v>50</v>
      </c>
      <c r="B594" s="126">
        <v>203</v>
      </c>
      <c r="C594" s="125" t="s">
        <v>274</v>
      </c>
      <c r="D594" s="27"/>
      <c r="E594" s="6"/>
      <c r="F594" s="6"/>
      <c r="G594" s="6"/>
      <c r="H594" s="6"/>
      <c r="I594" s="6"/>
      <c r="J594" s="6"/>
      <c r="K594" s="5">
        <v>29.47</v>
      </c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5">
        <f t="shared" si="176"/>
        <v>29.47</v>
      </c>
      <c r="AA594" s="41">
        <f t="shared" si="169"/>
        <v>9.0579376056554462E-3</v>
      </c>
      <c r="AB594" s="44">
        <f t="shared" si="170"/>
        <v>15.098495036114949</v>
      </c>
    </row>
    <row r="595" spans="1:28" ht="16.5" customHeight="1" x14ac:dyDescent="0.15">
      <c r="A595" s="174" t="s">
        <v>50</v>
      </c>
      <c r="B595" s="126">
        <v>204</v>
      </c>
      <c r="C595" s="125" t="s">
        <v>1071</v>
      </c>
      <c r="D595" s="27"/>
      <c r="E595" s="6"/>
      <c r="F595" s="6"/>
      <c r="G595" s="6"/>
      <c r="H595" s="6"/>
      <c r="I595" s="6"/>
      <c r="J595" s="6"/>
      <c r="K595" s="5">
        <v>169.19</v>
      </c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5">
        <f t="shared" si="176"/>
        <v>169.19</v>
      </c>
      <c r="AA595" s="41">
        <f t="shared" ref="AA595:AA626" si="177">Z595/$Z$692</f>
        <v>5.2002458890425686E-2</v>
      </c>
      <c r="AB595" s="44">
        <f t="shared" ref="AB595:AB626" si="178">AA595*$Z$693</f>
        <v>86.681858675272764</v>
      </c>
    </row>
    <row r="596" spans="1:28" ht="16.5" customHeight="1" x14ac:dyDescent="0.15">
      <c r="A596" s="174" t="s">
        <v>50</v>
      </c>
      <c r="B596" s="126">
        <v>205</v>
      </c>
      <c r="C596" s="125" t="s">
        <v>275</v>
      </c>
      <c r="D596" s="27"/>
      <c r="E596" s="6"/>
      <c r="F596" s="6"/>
      <c r="G596" s="6"/>
      <c r="H596" s="6"/>
      <c r="I596" s="6"/>
      <c r="J596" s="6"/>
      <c r="K596" s="5">
        <v>94.7</v>
      </c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5">
        <f t="shared" si="176"/>
        <v>94.7</v>
      </c>
      <c r="AA596" s="41">
        <f t="shared" si="177"/>
        <v>2.9107115414169354E-2</v>
      </c>
      <c r="AB596" s="44">
        <f t="shared" si="178"/>
        <v>48.518068541570607</v>
      </c>
    </row>
    <row r="597" spans="1:28" ht="16.5" customHeight="1" x14ac:dyDescent="0.15">
      <c r="A597" s="174" t="s">
        <v>50</v>
      </c>
      <c r="B597" s="126">
        <v>206</v>
      </c>
      <c r="C597" s="125" t="s">
        <v>928</v>
      </c>
      <c r="D597" s="27"/>
      <c r="E597" s="6"/>
      <c r="F597" s="6"/>
      <c r="G597" s="6"/>
      <c r="H597" s="6"/>
      <c r="I597" s="6"/>
      <c r="J597" s="6"/>
      <c r="K597" s="5">
        <v>93.51</v>
      </c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5">
        <f t="shared" si="176"/>
        <v>93.51</v>
      </c>
      <c r="AA597" s="41">
        <f t="shared" si="177"/>
        <v>2.8741355463347162E-2</v>
      </c>
      <c r="AB597" s="44">
        <f t="shared" si="178"/>
        <v>47.908390594744112</v>
      </c>
    </row>
    <row r="598" spans="1:28" ht="16.5" customHeight="1" x14ac:dyDescent="0.15">
      <c r="A598" s="174" t="s">
        <v>50</v>
      </c>
      <c r="B598" s="126">
        <v>208</v>
      </c>
      <c r="C598" s="125" t="s">
        <v>929</v>
      </c>
      <c r="D598" s="27"/>
      <c r="E598" s="6"/>
      <c r="F598" s="6"/>
      <c r="G598" s="6"/>
      <c r="H598" s="6"/>
      <c r="I598" s="6"/>
      <c r="J598" s="6"/>
      <c r="K598" s="5">
        <v>35.54</v>
      </c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5">
        <f t="shared" si="176"/>
        <v>35.54</v>
      </c>
      <c r="AA598" s="41">
        <f t="shared" si="177"/>
        <v>1.0923620716151834E-2</v>
      </c>
      <c r="AB598" s="44">
        <f t="shared" si="178"/>
        <v>18.20836489933917</v>
      </c>
    </row>
    <row r="599" spans="1:28" ht="16.5" customHeight="1" x14ac:dyDescent="0.15">
      <c r="A599" s="174" t="s">
        <v>50</v>
      </c>
      <c r="B599" s="126">
        <v>209</v>
      </c>
      <c r="C599" s="125" t="s">
        <v>931</v>
      </c>
      <c r="D599" s="27"/>
      <c r="E599" s="6"/>
      <c r="F599" s="6"/>
      <c r="G599" s="6"/>
      <c r="H599" s="6"/>
      <c r="I599" s="6"/>
      <c r="J599" s="6"/>
      <c r="K599" s="5">
        <v>68.2</v>
      </c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5">
        <f t="shared" si="176"/>
        <v>68.2</v>
      </c>
      <c r="AA599" s="41">
        <f t="shared" si="177"/>
        <v>2.0962040879053324E-2</v>
      </c>
      <c r="AB599" s="44">
        <f t="shared" si="178"/>
        <v>34.9412067004764</v>
      </c>
    </row>
    <row r="600" spans="1:28" ht="16.5" customHeight="1" x14ac:dyDescent="0.15">
      <c r="A600" s="174" t="s">
        <v>50</v>
      </c>
      <c r="B600" s="126">
        <v>210</v>
      </c>
      <c r="C600" s="125" t="s">
        <v>930</v>
      </c>
      <c r="D600" s="27"/>
      <c r="E600" s="6"/>
      <c r="F600" s="6"/>
      <c r="G600" s="6"/>
      <c r="H600" s="6"/>
      <c r="I600" s="6"/>
      <c r="J600" s="6"/>
      <c r="K600" s="5">
        <v>56.52</v>
      </c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5">
        <f t="shared" si="176"/>
        <v>56.52</v>
      </c>
      <c r="AA600" s="41">
        <f t="shared" si="177"/>
        <v>1.7372060857538035E-2</v>
      </c>
      <c r="AB600" s="44">
        <f t="shared" si="178"/>
        <v>28.957140802212997</v>
      </c>
    </row>
    <row r="601" spans="1:28" ht="16.5" customHeight="1" x14ac:dyDescent="0.15">
      <c r="A601" s="174" t="s">
        <v>50</v>
      </c>
      <c r="B601" s="126">
        <v>211</v>
      </c>
      <c r="C601" s="125" t="s">
        <v>932</v>
      </c>
      <c r="D601" s="27"/>
      <c r="E601" s="6"/>
      <c r="F601" s="6"/>
      <c r="G601" s="6"/>
      <c r="H601" s="6"/>
      <c r="I601" s="6"/>
      <c r="J601" s="6"/>
      <c r="K601" s="5">
        <v>69.22</v>
      </c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5">
        <f t="shared" si="176"/>
        <v>69.22</v>
      </c>
      <c r="AA601" s="41">
        <f t="shared" si="177"/>
        <v>2.127554940832949E-2</v>
      </c>
      <c r="AB601" s="44">
        <f t="shared" si="178"/>
        <v>35.463787797756254</v>
      </c>
    </row>
    <row r="602" spans="1:28" x14ac:dyDescent="0.15">
      <c r="A602" s="174" t="s">
        <v>50</v>
      </c>
      <c r="B602" s="137" t="s">
        <v>276</v>
      </c>
      <c r="C602" s="137"/>
      <c r="D602" s="94"/>
      <c r="E602" s="8">
        <f t="shared" ref="E602:Z602" si="179">SUM(E592:E601)</f>
        <v>0</v>
      </c>
      <c r="F602" s="8">
        <f t="shared" si="179"/>
        <v>0</v>
      </c>
      <c r="G602" s="8">
        <f t="shared" si="179"/>
        <v>0</v>
      </c>
      <c r="H602" s="8">
        <f t="shared" si="179"/>
        <v>0</v>
      </c>
      <c r="I602" s="8">
        <f t="shared" si="179"/>
        <v>0</v>
      </c>
      <c r="J602" s="8">
        <f t="shared" si="179"/>
        <v>0</v>
      </c>
      <c r="K602" s="8">
        <f t="shared" si="179"/>
        <v>638.42000000000007</v>
      </c>
      <c r="L602" s="8">
        <f t="shared" si="179"/>
        <v>0</v>
      </c>
      <c r="M602" s="8">
        <f t="shared" si="179"/>
        <v>0</v>
      </c>
      <c r="N602" s="8">
        <f t="shared" si="179"/>
        <v>0</v>
      </c>
      <c r="O602" s="8">
        <f t="shared" si="179"/>
        <v>0</v>
      </c>
      <c r="P602" s="8">
        <f t="shared" si="179"/>
        <v>0</v>
      </c>
      <c r="Q602" s="8">
        <f t="shared" si="179"/>
        <v>0</v>
      </c>
      <c r="R602" s="8">
        <f t="shared" si="179"/>
        <v>0</v>
      </c>
      <c r="S602" s="8">
        <f t="shared" si="179"/>
        <v>0</v>
      </c>
      <c r="T602" s="8">
        <f t="shared" si="179"/>
        <v>0</v>
      </c>
      <c r="U602" s="8">
        <f t="shared" si="179"/>
        <v>0</v>
      </c>
      <c r="V602" s="8">
        <f t="shared" si="179"/>
        <v>0</v>
      </c>
      <c r="W602" s="8">
        <f t="shared" si="179"/>
        <v>0</v>
      </c>
      <c r="X602" s="8">
        <f t="shared" si="179"/>
        <v>0</v>
      </c>
      <c r="Y602" s="8">
        <f t="shared" si="179"/>
        <v>0</v>
      </c>
      <c r="Z602" s="8">
        <f t="shared" si="179"/>
        <v>638.42000000000007</v>
      </c>
      <c r="AA602" s="42">
        <f t="shared" si="177"/>
        <v>0.19622560319655755</v>
      </c>
      <c r="AB602" s="45">
        <f t="shared" si="178"/>
        <v>327.08453345627782</v>
      </c>
    </row>
    <row r="603" spans="1:28" ht="16.5" customHeight="1" x14ac:dyDescent="0.15">
      <c r="A603" s="174" t="s">
        <v>50</v>
      </c>
      <c r="B603" s="137" t="s">
        <v>857</v>
      </c>
      <c r="C603" s="137"/>
      <c r="D603" s="94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7"/>
      <c r="Y603" s="7">
        <v>275.38</v>
      </c>
      <c r="Z603" s="7">
        <f>SUM(Y604)</f>
        <v>275.38</v>
      </c>
      <c r="AA603" s="42">
        <f t="shared" si="177"/>
        <v>8.4641155678500057E-2</v>
      </c>
      <c r="AB603" s="45">
        <f t="shared" si="178"/>
        <v>141.08664957737815</v>
      </c>
    </row>
    <row r="604" spans="1:28" x14ac:dyDescent="0.15">
      <c r="A604" s="174" t="s">
        <v>50</v>
      </c>
      <c r="B604" s="137" t="s">
        <v>858</v>
      </c>
      <c r="C604" s="137"/>
      <c r="D604" s="94"/>
      <c r="E604" s="8">
        <f>SUM(E602:E603)</f>
        <v>0</v>
      </c>
      <c r="F604" s="8">
        <f t="shared" ref="F604:Y604" si="180">SUM(F602:F603)</f>
        <v>0</v>
      </c>
      <c r="G604" s="8">
        <f t="shared" si="180"/>
        <v>0</v>
      </c>
      <c r="H604" s="8">
        <f t="shared" si="180"/>
        <v>0</v>
      </c>
      <c r="I604" s="8">
        <f t="shared" si="180"/>
        <v>0</v>
      </c>
      <c r="J604" s="8">
        <f t="shared" si="180"/>
        <v>0</v>
      </c>
      <c r="K604" s="8">
        <f t="shared" si="180"/>
        <v>638.42000000000007</v>
      </c>
      <c r="L604" s="8">
        <f t="shared" si="180"/>
        <v>0</v>
      </c>
      <c r="M604" s="8">
        <f t="shared" si="180"/>
        <v>0</v>
      </c>
      <c r="N604" s="8">
        <f t="shared" si="180"/>
        <v>0</v>
      </c>
      <c r="O604" s="8">
        <f t="shared" si="180"/>
        <v>0</v>
      </c>
      <c r="P604" s="8">
        <f t="shared" si="180"/>
        <v>0</v>
      </c>
      <c r="Q604" s="8">
        <f t="shared" si="180"/>
        <v>0</v>
      </c>
      <c r="R604" s="8">
        <f t="shared" si="180"/>
        <v>0</v>
      </c>
      <c r="S604" s="8">
        <f t="shared" si="180"/>
        <v>0</v>
      </c>
      <c r="T604" s="8">
        <f t="shared" si="180"/>
        <v>0</v>
      </c>
      <c r="U604" s="8">
        <f t="shared" si="180"/>
        <v>0</v>
      </c>
      <c r="V604" s="8">
        <f t="shared" si="180"/>
        <v>0</v>
      </c>
      <c r="W604" s="8">
        <f t="shared" si="180"/>
        <v>0</v>
      </c>
      <c r="X604" s="8">
        <f t="shared" si="180"/>
        <v>0</v>
      </c>
      <c r="Y604" s="8">
        <f t="shared" si="180"/>
        <v>275.38</v>
      </c>
      <c r="Z604" s="7">
        <f>SUM(Z602:Z603)</f>
        <v>913.80000000000007</v>
      </c>
      <c r="AA604" s="42">
        <f t="shared" si="177"/>
        <v>0.28086675887505763</v>
      </c>
      <c r="AB604" s="45">
        <f t="shared" si="178"/>
        <v>468.17118303365601</v>
      </c>
    </row>
    <row r="605" spans="1:28" ht="16.5" customHeight="1" x14ac:dyDescent="0.15">
      <c r="A605" s="174" t="s">
        <v>50</v>
      </c>
      <c r="B605" s="126">
        <v>301</v>
      </c>
      <c r="C605" s="125" t="s">
        <v>1052</v>
      </c>
      <c r="D605" s="27"/>
      <c r="E605" s="6"/>
      <c r="F605" s="6"/>
      <c r="G605" s="5">
        <v>22.07</v>
      </c>
      <c r="H605" s="6"/>
      <c r="I605" s="6"/>
      <c r="J605" s="6"/>
      <c r="K605" s="5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5">
        <f t="shared" ref="Z605:Z630" si="181">SUM(E605:X605)</f>
        <v>22.07</v>
      </c>
      <c r="AA605" s="41">
        <f t="shared" si="177"/>
        <v>6.7834639618871975E-3</v>
      </c>
      <c r="AB605" s="44">
        <f t="shared" si="178"/>
        <v>11.307220408790531</v>
      </c>
    </row>
    <row r="606" spans="1:28" ht="16.5" customHeight="1" x14ac:dyDescent="0.15">
      <c r="A606" s="174" t="s">
        <v>50</v>
      </c>
      <c r="B606" s="126">
        <v>302</v>
      </c>
      <c r="C606" s="125" t="s">
        <v>933</v>
      </c>
      <c r="D606" s="27"/>
      <c r="E606" s="6"/>
      <c r="F606" s="6"/>
      <c r="G606" s="5">
        <v>22.07</v>
      </c>
      <c r="H606" s="6"/>
      <c r="I606" s="6"/>
      <c r="J606" s="6"/>
      <c r="K606" s="5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5">
        <f t="shared" si="181"/>
        <v>22.07</v>
      </c>
      <c r="AA606" s="41">
        <f t="shared" si="177"/>
        <v>6.7834639618871975E-3</v>
      </c>
      <c r="AB606" s="44">
        <f t="shared" si="178"/>
        <v>11.307220408790531</v>
      </c>
    </row>
    <row r="607" spans="1:28" ht="16.5" customHeight="1" x14ac:dyDescent="0.15">
      <c r="A607" s="174" t="s">
        <v>50</v>
      </c>
      <c r="B607" s="126">
        <v>303</v>
      </c>
      <c r="C607" s="125" t="s">
        <v>934</v>
      </c>
      <c r="D607" s="27"/>
      <c r="E607" s="6"/>
      <c r="F607" s="6"/>
      <c r="G607" s="5">
        <v>22.07</v>
      </c>
      <c r="H607" s="6"/>
      <c r="I607" s="6"/>
      <c r="J607" s="6"/>
      <c r="K607" s="5"/>
      <c r="L607" s="6"/>
      <c r="M607" s="6"/>
      <c r="N607" s="6"/>
      <c r="O607" s="6"/>
      <c r="P607" s="6"/>
      <c r="Q607" s="9"/>
      <c r="R607" s="6"/>
      <c r="S607" s="6"/>
      <c r="T607" s="6"/>
      <c r="U607" s="6"/>
      <c r="V607" s="6"/>
      <c r="W607" s="6"/>
      <c r="X607" s="6"/>
      <c r="Y607" s="6"/>
      <c r="Z607" s="5">
        <f t="shared" si="181"/>
        <v>22.07</v>
      </c>
      <c r="AA607" s="41">
        <f t="shared" si="177"/>
        <v>6.7834639618871975E-3</v>
      </c>
      <c r="AB607" s="44">
        <f t="shared" si="178"/>
        <v>11.307220408790531</v>
      </c>
    </row>
    <row r="608" spans="1:28" ht="16.5" customHeight="1" x14ac:dyDescent="0.15">
      <c r="A608" s="174" t="s">
        <v>50</v>
      </c>
      <c r="B608" s="126">
        <v>304</v>
      </c>
      <c r="C608" s="125" t="s">
        <v>940</v>
      </c>
      <c r="D608" s="27"/>
      <c r="E608" s="6"/>
      <c r="F608" s="6"/>
      <c r="G608" s="5">
        <v>22.07</v>
      </c>
      <c r="H608" s="6"/>
      <c r="I608" s="6"/>
      <c r="J608" s="6"/>
      <c r="K608" s="5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5">
        <f t="shared" si="181"/>
        <v>22.07</v>
      </c>
      <c r="AA608" s="41">
        <f t="shared" si="177"/>
        <v>6.7834639618871975E-3</v>
      </c>
      <c r="AB608" s="44">
        <f t="shared" si="178"/>
        <v>11.307220408790531</v>
      </c>
    </row>
    <row r="609" spans="1:28" ht="16.5" customHeight="1" x14ac:dyDescent="0.15">
      <c r="A609" s="174" t="s">
        <v>50</v>
      </c>
      <c r="B609" s="126">
        <v>305</v>
      </c>
      <c r="C609" s="125" t="s">
        <v>935</v>
      </c>
      <c r="D609" s="27"/>
      <c r="E609" s="6"/>
      <c r="F609" s="6"/>
      <c r="G609" s="5">
        <v>22.07</v>
      </c>
      <c r="H609" s="6"/>
      <c r="I609" s="6"/>
      <c r="J609" s="6"/>
      <c r="K609" s="5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5">
        <f t="shared" si="181"/>
        <v>22.07</v>
      </c>
      <c r="AA609" s="41">
        <f t="shared" si="177"/>
        <v>6.7834639618871975E-3</v>
      </c>
      <c r="AB609" s="44">
        <f t="shared" si="178"/>
        <v>11.307220408790531</v>
      </c>
    </row>
    <row r="610" spans="1:28" ht="16.5" customHeight="1" x14ac:dyDescent="0.15">
      <c r="A610" s="174" t="s">
        <v>50</v>
      </c>
      <c r="B610" s="126">
        <v>306</v>
      </c>
      <c r="C610" s="125" t="s">
        <v>936</v>
      </c>
      <c r="D610" s="27"/>
      <c r="E610" s="6"/>
      <c r="F610" s="6"/>
      <c r="G610" s="5">
        <v>22.07</v>
      </c>
      <c r="H610" s="6"/>
      <c r="I610" s="6"/>
      <c r="J610" s="6"/>
      <c r="K610" s="5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5">
        <f t="shared" si="181"/>
        <v>22.07</v>
      </c>
      <c r="AA610" s="41">
        <f t="shared" si="177"/>
        <v>6.7834639618871975E-3</v>
      </c>
      <c r="AB610" s="44">
        <f t="shared" si="178"/>
        <v>11.307220408790531</v>
      </c>
    </row>
    <row r="611" spans="1:28" ht="16.5" customHeight="1" x14ac:dyDescent="0.15">
      <c r="A611" s="174" t="s">
        <v>50</v>
      </c>
      <c r="B611" s="126">
        <v>307</v>
      </c>
      <c r="C611" s="125" t="s">
        <v>937</v>
      </c>
      <c r="D611" s="27"/>
      <c r="E611" s="6"/>
      <c r="F611" s="6"/>
      <c r="G611" s="5">
        <v>22.07</v>
      </c>
      <c r="H611" s="6"/>
      <c r="I611" s="6"/>
      <c r="J611" s="6"/>
      <c r="K611" s="5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5">
        <f t="shared" si="181"/>
        <v>22.07</v>
      </c>
      <c r="AA611" s="41">
        <f t="shared" si="177"/>
        <v>6.7834639618871975E-3</v>
      </c>
      <c r="AB611" s="44">
        <f t="shared" si="178"/>
        <v>11.307220408790531</v>
      </c>
    </row>
    <row r="612" spans="1:28" ht="16.5" customHeight="1" x14ac:dyDescent="0.15">
      <c r="A612" s="174" t="s">
        <v>50</v>
      </c>
      <c r="B612" s="126">
        <v>308</v>
      </c>
      <c r="C612" s="125" t="s">
        <v>938</v>
      </c>
      <c r="D612" s="27"/>
      <c r="E612" s="6"/>
      <c r="F612" s="6"/>
      <c r="G612" s="5">
        <v>22.07</v>
      </c>
      <c r="H612" s="6"/>
      <c r="I612" s="6"/>
      <c r="J612" s="6"/>
      <c r="K612" s="5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5">
        <f t="shared" si="181"/>
        <v>22.07</v>
      </c>
      <c r="AA612" s="41">
        <f t="shared" si="177"/>
        <v>6.7834639618871975E-3</v>
      </c>
      <c r="AB612" s="44">
        <f t="shared" si="178"/>
        <v>11.307220408790531</v>
      </c>
    </row>
    <row r="613" spans="1:28" ht="16.5" customHeight="1" x14ac:dyDescent="0.15">
      <c r="A613" s="174" t="s">
        <v>50</v>
      </c>
      <c r="B613" s="126">
        <v>309</v>
      </c>
      <c r="C613" s="125" t="s">
        <v>939</v>
      </c>
      <c r="D613" s="27"/>
      <c r="E613" s="6"/>
      <c r="F613" s="6"/>
      <c r="G613" s="5">
        <v>22.07</v>
      </c>
      <c r="H613" s="6"/>
      <c r="I613" s="6"/>
      <c r="J613" s="6"/>
      <c r="K613" s="5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5">
        <f t="shared" si="181"/>
        <v>22.07</v>
      </c>
      <c r="AA613" s="41">
        <f t="shared" si="177"/>
        <v>6.7834639618871975E-3</v>
      </c>
      <c r="AB613" s="44">
        <f t="shared" si="178"/>
        <v>11.307220408790531</v>
      </c>
    </row>
    <row r="614" spans="1:28" ht="16.5" customHeight="1" x14ac:dyDescent="0.15">
      <c r="A614" s="174" t="s">
        <v>50</v>
      </c>
      <c r="B614" s="126">
        <v>310</v>
      </c>
      <c r="C614" s="159" t="s">
        <v>1018</v>
      </c>
      <c r="D614" s="27"/>
      <c r="E614" s="6"/>
      <c r="F614" s="6"/>
      <c r="G614" s="6"/>
      <c r="H614" s="6"/>
      <c r="I614" s="6"/>
      <c r="J614" s="6"/>
      <c r="K614" s="5"/>
      <c r="L614" s="6"/>
      <c r="M614" s="6"/>
      <c r="N614" s="6"/>
      <c r="O614" s="6"/>
      <c r="P614" s="6"/>
      <c r="Q614" s="5">
        <v>22.07</v>
      </c>
      <c r="R614" s="6"/>
      <c r="S614" s="6"/>
      <c r="T614" s="6"/>
      <c r="U614" s="6"/>
      <c r="V614" s="6"/>
      <c r="W614" s="6"/>
      <c r="X614" s="6"/>
      <c r="Y614" s="6"/>
      <c r="Z614" s="5">
        <f t="shared" si="181"/>
        <v>22.07</v>
      </c>
      <c r="AA614" s="41">
        <f t="shared" si="177"/>
        <v>6.7834639618871975E-3</v>
      </c>
      <c r="AB614" s="44">
        <f t="shared" si="178"/>
        <v>11.307220408790531</v>
      </c>
    </row>
    <row r="615" spans="1:28" ht="16.5" customHeight="1" x14ac:dyDescent="0.15">
      <c r="A615" s="174" t="s">
        <v>50</v>
      </c>
      <c r="B615" s="126">
        <v>311</v>
      </c>
      <c r="C615" s="160" t="s">
        <v>1018</v>
      </c>
      <c r="D615" s="27"/>
      <c r="E615" s="6"/>
      <c r="F615" s="6"/>
      <c r="G615" s="6"/>
      <c r="H615" s="6"/>
      <c r="I615" s="6"/>
      <c r="J615" s="6"/>
      <c r="K615" s="5"/>
      <c r="L615" s="6"/>
      <c r="M615" s="6"/>
      <c r="N615" s="6"/>
      <c r="O615" s="6"/>
      <c r="P615" s="6"/>
      <c r="Q615" s="5">
        <v>22.07</v>
      </c>
      <c r="R615" s="6"/>
      <c r="S615" s="6"/>
      <c r="T615" s="6"/>
      <c r="U615" s="6"/>
      <c r="V615" s="6"/>
      <c r="W615" s="6"/>
      <c r="X615" s="6"/>
      <c r="Y615" s="6"/>
      <c r="Z615" s="5">
        <f t="shared" si="181"/>
        <v>22.07</v>
      </c>
      <c r="AA615" s="41">
        <f t="shared" si="177"/>
        <v>6.7834639618871975E-3</v>
      </c>
      <c r="AB615" s="44">
        <f t="shared" si="178"/>
        <v>11.307220408790531</v>
      </c>
    </row>
    <row r="616" spans="1:28" ht="16.5" customHeight="1" x14ac:dyDescent="0.15">
      <c r="A616" s="174" t="s">
        <v>50</v>
      </c>
      <c r="B616" s="126">
        <v>312</v>
      </c>
      <c r="C616" s="125" t="s">
        <v>1008</v>
      </c>
      <c r="D616" s="27"/>
      <c r="E616" s="6"/>
      <c r="F616" s="6"/>
      <c r="G616" s="5">
        <v>22.07</v>
      </c>
      <c r="H616" s="6"/>
      <c r="I616" s="6"/>
      <c r="J616" s="6"/>
      <c r="K616" s="5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5">
        <f t="shared" si="181"/>
        <v>22.07</v>
      </c>
      <c r="AA616" s="41">
        <f t="shared" si="177"/>
        <v>6.7834639618871975E-3</v>
      </c>
      <c r="AB616" s="44">
        <f t="shared" si="178"/>
        <v>11.307220408790531</v>
      </c>
    </row>
    <row r="617" spans="1:28" ht="16.5" customHeight="1" x14ac:dyDescent="0.15">
      <c r="A617" s="174" t="s">
        <v>50</v>
      </c>
      <c r="B617" s="126">
        <v>313</v>
      </c>
      <c r="C617" s="125" t="s">
        <v>247</v>
      </c>
      <c r="D617" s="27"/>
      <c r="E617" s="6"/>
      <c r="F617" s="6"/>
      <c r="G617" s="5">
        <v>22.07</v>
      </c>
      <c r="H617" s="6"/>
      <c r="I617" s="6"/>
      <c r="J617" s="6"/>
      <c r="K617" s="5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5">
        <f t="shared" si="181"/>
        <v>22.07</v>
      </c>
      <c r="AA617" s="41">
        <f t="shared" si="177"/>
        <v>6.7834639618871975E-3</v>
      </c>
      <c r="AB617" s="44">
        <f t="shared" si="178"/>
        <v>11.307220408790531</v>
      </c>
    </row>
    <row r="618" spans="1:28" ht="16.5" customHeight="1" x14ac:dyDescent="0.15">
      <c r="A618" s="174" t="s">
        <v>50</v>
      </c>
      <c r="B618" s="126">
        <v>314</v>
      </c>
      <c r="C618" s="125" t="s">
        <v>248</v>
      </c>
      <c r="D618" s="27"/>
      <c r="E618" s="6"/>
      <c r="F618" s="6"/>
      <c r="G618" s="5">
        <v>28.48</v>
      </c>
      <c r="H618" s="6"/>
      <c r="I618" s="6"/>
      <c r="J618" s="6"/>
      <c r="K618" s="5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5">
        <f t="shared" si="181"/>
        <v>28.48</v>
      </c>
      <c r="AA618" s="41">
        <f t="shared" si="177"/>
        <v>8.7536499154756402E-3</v>
      </c>
      <c r="AB618" s="44">
        <f t="shared" si="178"/>
        <v>14.591283971108034</v>
      </c>
    </row>
    <row r="619" spans="1:28" ht="16.5" customHeight="1" x14ac:dyDescent="0.15">
      <c r="A619" s="174" t="s">
        <v>50</v>
      </c>
      <c r="B619" s="126">
        <v>315</v>
      </c>
      <c r="C619" s="172" t="s">
        <v>30</v>
      </c>
      <c r="D619" s="27"/>
      <c r="E619" s="6"/>
      <c r="F619" s="6"/>
      <c r="G619" s="6">
        <v>45</v>
      </c>
      <c r="H619" s="6"/>
      <c r="I619" s="6"/>
      <c r="J619" s="6"/>
      <c r="K619" s="5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5">
        <f t="shared" si="181"/>
        <v>45</v>
      </c>
      <c r="AA619" s="41">
        <f t="shared" si="177"/>
        <v>1.3831258644536651E-2</v>
      </c>
      <c r="AB619" s="44">
        <f t="shared" si="178"/>
        <v>23.055048409405252</v>
      </c>
    </row>
    <row r="620" spans="1:28" ht="16.5" customHeight="1" x14ac:dyDescent="0.15">
      <c r="A620" s="174" t="s">
        <v>50</v>
      </c>
      <c r="B620" s="126">
        <v>316</v>
      </c>
      <c r="C620" s="125" t="s">
        <v>249</v>
      </c>
      <c r="D620" s="27"/>
      <c r="E620" s="6"/>
      <c r="F620" s="6"/>
      <c r="G620" s="5">
        <v>21.49</v>
      </c>
      <c r="H620" s="6"/>
      <c r="I620" s="6"/>
      <c r="J620" s="6"/>
      <c r="K620" s="5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5">
        <f t="shared" si="181"/>
        <v>21.49</v>
      </c>
      <c r="AA620" s="41">
        <f t="shared" si="177"/>
        <v>6.6051944060242802E-3</v>
      </c>
      <c r="AB620" s="44">
        <f t="shared" si="178"/>
        <v>11.010066451513751</v>
      </c>
    </row>
    <row r="621" spans="1:28" ht="16.5" customHeight="1" x14ac:dyDescent="0.15">
      <c r="A621" s="174" t="s">
        <v>50</v>
      </c>
      <c r="B621" s="126">
        <v>317</v>
      </c>
      <c r="C621" s="125" t="s">
        <v>250</v>
      </c>
      <c r="D621" s="27"/>
      <c r="E621" s="6"/>
      <c r="F621" s="6"/>
      <c r="G621" s="5">
        <v>21.49</v>
      </c>
      <c r="H621" s="6"/>
      <c r="I621" s="6"/>
      <c r="J621" s="6"/>
      <c r="K621" s="5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5">
        <f t="shared" si="181"/>
        <v>21.49</v>
      </c>
      <c r="AA621" s="41">
        <f t="shared" si="177"/>
        <v>6.6051944060242802E-3</v>
      </c>
      <c r="AB621" s="44">
        <f t="shared" si="178"/>
        <v>11.010066451513751</v>
      </c>
    </row>
    <row r="622" spans="1:28" ht="16.5" customHeight="1" x14ac:dyDescent="0.15">
      <c r="A622" s="174" t="s">
        <v>50</v>
      </c>
      <c r="B622" s="126">
        <v>318</v>
      </c>
      <c r="C622" s="125" t="s">
        <v>1085</v>
      </c>
      <c r="D622" s="27"/>
      <c r="E622" s="6"/>
      <c r="F622" s="6"/>
      <c r="G622" s="5">
        <v>21.49</v>
      </c>
      <c r="H622" s="6"/>
      <c r="I622" s="6"/>
      <c r="J622" s="6"/>
      <c r="K622" s="5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5">
        <f t="shared" si="181"/>
        <v>21.49</v>
      </c>
      <c r="AA622" s="41">
        <f t="shared" si="177"/>
        <v>6.6051944060242802E-3</v>
      </c>
      <c r="AB622" s="44">
        <f t="shared" si="178"/>
        <v>11.010066451513751</v>
      </c>
    </row>
    <row r="623" spans="1:28" ht="16.5" customHeight="1" x14ac:dyDescent="0.15">
      <c r="A623" s="174" t="s">
        <v>50</v>
      </c>
      <c r="B623" s="126">
        <v>319</v>
      </c>
      <c r="C623" s="125" t="s">
        <v>251</v>
      </c>
      <c r="D623" s="27"/>
      <c r="E623" s="6"/>
      <c r="F623" s="6"/>
      <c r="G623" s="5">
        <v>21.49</v>
      </c>
      <c r="H623" s="6"/>
      <c r="I623" s="6"/>
      <c r="J623" s="6"/>
      <c r="K623" s="5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5">
        <f t="shared" si="181"/>
        <v>21.49</v>
      </c>
      <c r="AA623" s="41">
        <f t="shared" si="177"/>
        <v>6.6051944060242802E-3</v>
      </c>
      <c r="AB623" s="44">
        <f t="shared" si="178"/>
        <v>11.010066451513751</v>
      </c>
    </row>
    <row r="624" spans="1:28" ht="16.5" customHeight="1" x14ac:dyDescent="0.15">
      <c r="A624" s="174" t="s">
        <v>50</v>
      </c>
      <c r="B624" s="126">
        <v>320</v>
      </c>
      <c r="C624" s="125" t="s">
        <v>252</v>
      </c>
      <c r="D624" s="27"/>
      <c r="E624" s="6"/>
      <c r="F624" s="6"/>
      <c r="G624" s="5">
        <v>21.49</v>
      </c>
      <c r="H624" s="6"/>
      <c r="I624" s="6"/>
      <c r="J624" s="6"/>
      <c r="K624" s="5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5">
        <f t="shared" si="181"/>
        <v>21.49</v>
      </c>
      <c r="AA624" s="41">
        <f t="shared" si="177"/>
        <v>6.6051944060242802E-3</v>
      </c>
      <c r="AB624" s="44">
        <f t="shared" si="178"/>
        <v>11.010066451513751</v>
      </c>
    </row>
    <row r="625" spans="1:28" ht="16.5" customHeight="1" x14ac:dyDescent="0.15">
      <c r="A625" s="174" t="s">
        <v>50</v>
      </c>
      <c r="B625" s="126">
        <v>321</v>
      </c>
      <c r="C625" s="125" t="s">
        <v>253</v>
      </c>
      <c r="D625" s="27"/>
      <c r="E625" s="6"/>
      <c r="F625" s="6"/>
      <c r="G625" s="5">
        <v>21.49</v>
      </c>
      <c r="H625" s="6"/>
      <c r="I625" s="6"/>
      <c r="J625" s="6"/>
      <c r="K625" s="5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5">
        <f t="shared" si="181"/>
        <v>21.49</v>
      </c>
      <c r="AA625" s="41">
        <f t="shared" si="177"/>
        <v>6.6051944060242802E-3</v>
      </c>
      <c r="AB625" s="44">
        <f t="shared" si="178"/>
        <v>11.010066451513751</v>
      </c>
    </row>
    <row r="626" spans="1:28" ht="16.5" customHeight="1" x14ac:dyDescent="0.15">
      <c r="A626" s="174" t="s">
        <v>50</v>
      </c>
      <c r="B626" s="126">
        <v>322</v>
      </c>
      <c r="C626" s="125" t="s">
        <v>254</v>
      </c>
      <c r="D626" s="27"/>
      <c r="E626" s="6"/>
      <c r="F626" s="6"/>
      <c r="G626" s="5">
        <v>21.49</v>
      </c>
      <c r="H626" s="6"/>
      <c r="I626" s="6"/>
      <c r="J626" s="6"/>
      <c r="K626" s="5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5">
        <f t="shared" si="181"/>
        <v>21.49</v>
      </c>
      <c r="AA626" s="41">
        <f t="shared" si="177"/>
        <v>6.6051944060242802E-3</v>
      </c>
      <c r="AB626" s="44">
        <f t="shared" si="178"/>
        <v>11.010066451513751</v>
      </c>
    </row>
    <row r="627" spans="1:28" ht="16.5" customHeight="1" x14ac:dyDescent="0.15">
      <c r="A627" s="174" t="s">
        <v>50</v>
      </c>
      <c r="B627" s="126">
        <v>323</v>
      </c>
      <c r="C627" s="125" t="s">
        <v>255</v>
      </c>
      <c r="D627" s="27"/>
      <c r="E627" s="6"/>
      <c r="F627" s="6"/>
      <c r="G627" s="5">
        <v>21.49</v>
      </c>
      <c r="H627" s="6"/>
      <c r="I627" s="6"/>
      <c r="J627" s="6"/>
      <c r="K627" s="5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5">
        <f t="shared" si="181"/>
        <v>21.49</v>
      </c>
      <c r="AA627" s="41">
        <f t="shared" ref="AA627:AA690" si="182">Z627/$Z$692</f>
        <v>6.6051944060242802E-3</v>
      </c>
      <c r="AB627" s="44">
        <f t="shared" ref="AB627:AB690" si="183">AA627*$Z$693</f>
        <v>11.010066451513751</v>
      </c>
    </row>
    <row r="628" spans="1:28" ht="16.5" customHeight="1" x14ac:dyDescent="0.15">
      <c r="A628" s="174" t="s">
        <v>50</v>
      </c>
      <c r="B628" s="126">
        <v>324</v>
      </c>
      <c r="C628" s="125" t="s">
        <v>256</v>
      </c>
      <c r="D628" s="27"/>
      <c r="E628" s="6"/>
      <c r="F628" s="6"/>
      <c r="G628" s="5">
        <v>21.49</v>
      </c>
      <c r="H628" s="6"/>
      <c r="I628" s="6"/>
      <c r="J628" s="6"/>
      <c r="K628" s="5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5">
        <f t="shared" si="181"/>
        <v>21.49</v>
      </c>
      <c r="AA628" s="41">
        <f t="shared" si="182"/>
        <v>6.6051944060242802E-3</v>
      </c>
      <c r="AB628" s="44">
        <f t="shared" si="183"/>
        <v>11.010066451513751</v>
      </c>
    </row>
    <row r="629" spans="1:28" ht="16.5" customHeight="1" x14ac:dyDescent="0.15">
      <c r="A629" s="174" t="s">
        <v>50</v>
      </c>
      <c r="B629" s="126">
        <v>325</v>
      </c>
      <c r="C629" s="125" t="s">
        <v>1009</v>
      </c>
      <c r="D629" s="27"/>
      <c r="E629" s="6"/>
      <c r="F629" s="6"/>
      <c r="G629" s="5">
        <v>21.49</v>
      </c>
      <c r="H629" s="6"/>
      <c r="I629" s="6"/>
      <c r="J629" s="6"/>
      <c r="K629" s="5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5">
        <f t="shared" si="181"/>
        <v>21.49</v>
      </c>
      <c r="AA629" s="41">
        <f t="shared" si="182"/>
        <v>6.6051944060242802E-3</v>
      </c>
      <c r="AB629" s="44">
        <f t="shared" si="183"/>
        <v>11.010066451513751</v>
      </c>
    </row>
    <row r="630" spans="1:28" ht="16.5" customHeight="1" x14ac:dyDescent="0.15">
      <c r="A630" s="174" t="s">
        <v>50</v>
      </c>
      <c r="B630" s="126">
        <v>326</v>
      </c>
      <c r="C630" s="136" t="s">
        <v>1102</v>
      </c>
      <c r="D630" s="93"/>
      <c r="E630" s="6"/>
      <c r="F630" s="6"/>
      <c r="G630" s="5"/>
      <c r="H630" s="9">
        <v>43.47</v>
      </c>
      <c r="I630" s="6"/>
      <c r="J630" s="6"/>
      <c r="K630" s="5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5">
        <f t="shared" si="181"/>
        <v>43.47</v>
      </c>
      <c r="AA630" s="41">
        <f t="shared" si="182"/>
        <v>1.3360995850622405E-2</v>
      </c>
      <c r="AB630" s="44">
        <f t="shared" si="183"/>
        <v>22.271176763485471</v>
      </c>
    </row>
    <row r="631" spans="1:28" x14ac:dyDescent="0.15">
      <c r="A631" s="174" t="s">
        <v>50</v>
      </c>
      <c r="B631" s="137" t="s">
        <v>276</v>
      </c>
      <c r="C631" s="137"/>
      <c r="D631" s="94"/>
      <c r="E631" s="8">
        <f>SUM(E605:E630)</f>
        <v>0</v>
      </c>
      <c r="F631" s="8">
        <f t="shared" ref="F631:Z631" si="184">SUM(F605:F630)</f>
        <v>0</v>
      </c>
      <c r="G631" s="8">
        <f t="shared" si="184"/>
        <v>531.15</v>
      </c>
      <c r="H631" s="8">
        <f t="shared" si="184"/>
        <v>43.47</v>
      </c>
      <c r="I631" s="8">
        <f t="shared" si="184"/>
        <v>0</v>
      </c>
      <c r="J631" s="8">
        <f t="shared" si="184"/>
        <v>0</v>
      </c>
      <c r="K631" s="8">
        <f t="shared" si="184"/>
        <v>0</v>
      </c>
      <c r="L631" s="8">
        <f t="shared" si="184"/>
        <v>0</v>
      </c>
      <c r="M631" s="8">
        <f t="shared" si="184"/>
        <v>0</v>
      </c>
      <c r="N631" s="8">
        <f t="shared" si="184"/>
        <v>0</v>
      </c>
      <c r="O631" s="8">
        <f t="shared" si="184"/>
        <v>0</v>
      </c>
      <c r="P631" s="8">
        <f t="shared" si="184"/>
        <v>0</v>
      </c>
      <c r="Q631" s="8">
        <f t="shared" si="184"/>
        <v>44.14</v>
      </c>
      <c r="R631" s="8">
        <f t="shared" si="184"/>
        <v>0</v>
      </c>
      <c r="S631" s="8">
        <f t="shared" si="184"/>
        <v>0</v>
      </c>
      <c r="T631" s="8">
        <f t="shared" si="184"/>
        <v>0</v>
      </c>
      <c r="U631" s="8">
        <f t="shared" si="184"/>
        <v>0</v>
      </c>
      <c r="V631" s="8">
        <f t="shared" si="184"/>
        <v>0</v>
      </c>
      <c r="W631" s="8">
        <f t="shared" si="184"/>
        <v>0</v>
      </c>
      <c r="X631" s="8">
        <f t="shared" si="184"/>
        <v>0</v>
      </c>
      <c r="Y631" s="8">
        <f t="shared" si="184"/>
        <v>0</v>
      </c>
      <c r="Z631" s="8">
        <f t="shared" si="184"/>
        <v>618.7600000000001</v>
      </c>
      <c r="AA631" s="42">
        <f t="shared" si="182"/>
        <v>0.19018287997541111</v>
      </c>
      <c r="AB631" s="45">
        <f t="shared" si="183"/>
        <v>317.01203897341327</v>
      </c>
    </row>
    <row r="632" spans="1:28" ht="16.5" customHeight="1" x14ac:dyDescent="0.15">
      <c r="A632" s="174" t="s">
        <v>50</v>
      </c>
      <c r="B632" s="137" t="s">
        <v>857</v>
      </c>
      <c r="C632" s="137"/>
      <c r="D632" s="94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7"/>
      <c r="Y632" s="7">
        <v>295.04000000000002</v>
      </c>
      <c r="Z632" s="7">
        <f>SUM(Y633)</f>
        <v>295.04000000000002</v>
      </c>
      <c r="AA632" s="42">
        <f t="shared" si="182"/>
        <v>9.0683878899646533E-2</v>
      </c>
      <c r="AB632" s="45">
        <f t="shared" si="183"/>
        <v>151.1591440602428</v>
      </c>
    </row>
    <row r="633" spans="1:28" x14ac:dyDescent="0.15">
      <c r="A633" s="174" t="s">
        <v>50</v>
      </c>
      <c r="B633" s="137" t="s">
        <v>858</v>
      </c>
      <c r="C633" s="137"/>
      <c r="D633" s="94"/>
      <c r="E633" s="8">
        <f>SUM(E631:E632)</f>
        <v>0</v>
      </c>
      <c r="F633" s="8">
        <f t="shared" ref="F633:Y633" si="185">SUM(F631:F632)</f>
        <v>0</v>
      </c>
      <c r="G633" s="8">
        <f t="shared" si="185"/>
        <v>531.15</v>
      </c>
      <c r="H633" s="8">
        <f t="shared" si="185"/>
        <v>43.47</v>
      </c>
      <c r="I633" s="8">
        <f t="shared" si="185"/>
        <v>0</v>
      </c>
      <c r="J633" s="8">
        <f t="shared" si="185"/>
        <v>0</v>
      </c>
      <c r="K633" s="8">
        <f t="shared" si="185"/>
        <v>0</v>
      </c>
      <c r="L633" s="8">
        <f t="shared" si="185"/>
        <v>0</v>
      </c>
      <c r="M633" s="8">
        <f t="shared" si="185"/>
        <v>0</v>
      </c>
      <c r="N633" s="8">
        <f t="shared" si="185"/>
        <v>0</v>
      </c>
      <c r="O633" s="8">
        <f t="shared" si="185"/>
        <v>0</v>
      </c>
      <c r="P633" s="8">
        <f t="shared" si="185"/>
        <v>0</v>
      </c>
      <c r="Q633" s="8">
        <f t="shared" si="185"/>
        <v>44.14</v>
      </c>
      <c r="R633" s="8">
        <f t="shared" si="185"/>
        <v>0</v>
      </c>
      <c r="S633" s="8">
        <f t="shared" si="185"/>
        <v>0</v>
      </c>
      <c r="T633" s="8">
        <f t="shared" si="185"/>
        <v>0</v>
      </c>
      <c r="U633" s="8">
        <f t="shared" si="185"/>
        <v>0</v>
      </c>
      <c r="V633" s="8">
        <f t="shared" si="185"/>
        <v>0</v>
      </c>
      <c r="W633" s="8">
        <f t="shared" si="185"/>
        <v>0</v>
      </c>
      <c r="X633" s="8">
        <f t="shared" si="185"/>
        <v>0</v>
      </c>
      <c r="Y633" s="8">
        <f t="shared" si="185"/>
        <v>295.04000000000002</v>
      </c>
      <c r="Z633" s="7">
        <f>SUM(Z631:Z632)</f>
        <v>913.80000000000018</v>
      </c>
      <c r="AA633" s="42">
        <f t="shared" si="182"/>
        <v>0.28086675887505763</v>
      </c>
      <c r="AB633" s="45">
        <f t="shared" si="183"/>
        <v>468.17118303365601</v>
      </c>
    </row>
    <row r="634" spans="1:28" ht="16.5" customHeight="1" x14ac:dyDescent="0.15">
      <c r="A634" s="174" t="s">
        <v>50</v>
      </c>
      <c r="B634" s="126">
        <v>401</v>
      </c>
      <c r="C634" s="161" t="s">
        <v>1082</v>
      </c>
      <c r="D634" s="27"/>
      <c r="E634" s="6"/>
      <c r="F634" s="6"/>
      <c r="G634" s="5">
        <v>22.07</v>
      </c>
      <c r="H634" s="6"/>
      <c r="I634" s="6"/>
      <c r="J634" s="6"/>
      <c r="K634" s="5"/>
      <c r="L634" s="6"/>
      <c r="M634" s="6"/>
      <c r="N634" s="6"/>
      <c r="O634" s="6"/>
      <c r="P634" s="6"/>
      <c r="Q634" s="5"/>
      <c r="R634" s="6"/>
      <c r="S634" s="6"/>
      <c r="T634" s="6"/>
      <c r="U634" s="6"/>
      <c r="V634" s="6"/>
      <c r="W634" s="6"/>
      <c r="X634" s="6"/>
      <c r="Y634" s="6"/>
      <c r="Z634" s="5">
        <f t="shared" ref="Z634:Z659" si="186">SUM(E634:X634)</f>
        <v>22.07</v>
      </c>
      <c r="AA634" s="41">
        <f t="shared" si="182"/>
        <v>6.7834639618871975E-3</v>
      </c>
      <c r="AB634" s="44">
        <f t="shared" si="183"/>
        <v>11.307220408790531</v>
      </c>
    </row>
    <row r="635" spans="1:28" ht="16.5" customHeight="1" x14ac:dyDescent="0.15">
      <c r="A635" s="174" t="s">
        <v>50</v>
      </c>
      <c r="B635" s="126">
        <v>402</v>
      </c>
      <c r="C635" s="125" t="s">
        <v>1083</v>
      </c>
      <c r="D635" s="27"/>
      <c r="E635" s="6"/>
      <c r="F635" s="6"/>
      <c r="G635" s="5">
        <v>22.07</v>
      </c>
      <c r="H635" s="6"/>
      <c r="I635" s="6"/>
      <c r="J635" s="6"/>
      <c r="K635" s="5"/>
      <c r="L635" s="6"/>
      <c r="M635" s="6"/>
      <c r="N635" s="6"/>
      <c r="O635" s="6"/>
      <c r="P635" s="6"/>
      <c r="Q635" s="9"/>
      <c r="R635" s="6"/>
      <c r="S635" s="6"/>
      <c r="T635" s="6"/>
      <c r="U635" s="6"/>
      <c r="V635" s="6"/>
      <c r="W635" s="6"/>
      <c r="X635" s="6"/>
      <c r="Y635" s="6"/>
      <c r="Z635" s="5">
        <f t="shared" si="186"/>
        <v>22.07</v>
      </c>
      <c r="AA635" s="41">
        <f t="shared" si="182"/>
        <v>6.7834639618871975E-3</v>
      </c>
      <c r="AB635" s="44">
        <f t="shared" si="183"/>
        <v>11.307220408790531</v>
      </c>
    </row>
    <row r="636" spans="1:28" ht="16.5" customHeight="1" x14ac:dyDescent="0.15">
      <c r="A636" s="174" t="s">
        <v>50</v>
      </c>
      <c r="B636" s="126">
        <v>403</v>
      </c>
      <c r="C636" s="125" t="s">
        <v>1053</v>
      </c>
      <c r="D636" s="27"/>
      <c r="E636" s="6"/>
      <c r="F636" s="6"/>
      <c r="G636" s="5">
        <v>22.07</v>
      </c>
      <c r="H636" s="6"/>
      <c r="I636" s="6"/>
      <c r="J636" s="6"/>
      <c r="K636" s="5"/>
      <c r="L636" s="6"/>
      <c r="M636" s="6"/>
      <c r="N636" s="6"/>
      <c r="O636" s="6"/>
      <c r="P636" s="6"/>
      <c r="Q636" s="5"/>
      <c r="R636" s="6"/>
      <c r="S636" s="6"/>
      <c r="T636" s="6"/>
      <c r="U636" s="6"/>
      <c r="V636" s="6"/>
      <c r="W636" s="6"/>
      <c r="X636" s="6"/>
      <c r="Y636" s="6"/>
      <c r="Z636" s="5">
        <f t="shared" si="186"/>
        <v>22.07</v>
      </c>
      <c r="AA636" s="41">
        <f t="shared" si="182"/>
        <v>6.7834639618871975E-3</v>
      </c>
      <c r="AB636" s="44">
        <f t="shared" si="183"/>
        <v>11.307220408790531</v>
      </c>
    </row>
    <row r="637" spans="1:28" ht="16.5" customHeight="1" x14ac:dyDescent="0.15">
      <c r="A637" s="174" t="s">
        <v>50</v>
      </c>
      <c r="B637" s="126">
        <v>404</v>
      </c>
      <c r="C637" s="125" t="s">
        <v>1041</v>
      </c>
      <c r="D637" s="27"/>
      <c r="E637" s="6"/>
      <c r="F637" s="6"/>
      <c r="G637" s="5">
        <v>22.07</v>
      </c>
      <c r="H637" s="6"/>
      <c r="I637" s="6"/>
      <c r="J637" s="6"/>
      <c r="K637" s="5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5">
        <f t="shared" si="186"/>
        <v>22.07</v>
      </c>
      <c r="AA637" s="41">
        <f t="shared" si="182"/>
        <v>6.7834639618871975E-3</v>
      </c>
      <c r="AB637" s="44">
        <f t="shared" si="183"/>
        <v>11.307220408790531</v>
      </c>
    </row>
    <row r="638" spans="1:28" ht="16.5" customHeight="1" x14ac:dyDescent="0.15">
      <c r="A638" s="174" t="s">
        <v>50</v>
      </c>
      <c r="B638" s="126">
        <v>405</v>
      </c>
      <c r="C638" s="162" t="s">
        <v>1018</v>
      </c>
      <c r="D638" s="27"/>
      <c r="E638" s="6"/>
      <c r="F638" s="6"/>
      <c r="G638" s="5"/>
      <c r="H638" s="6"/>
      <c r="I638" s="6"/>
      <c r="J638" s="6"/>
      <c r="K638" s="5"/>
      <c r="L638" s="6"/>
      <c r="M638" s="6"/>
      <c r="N638" s="6"/>
      <c r="O638" s="6"/>
      <c r="P638" s="6"/>
      <c r="Q638" s="5">
        <v>22.07</v>
      </c>
      <c r="R638" s="6"/>
      <c r="S638" s="6"/>
      <c r="T638" s="6"/>
      <c r="U638" s="6"/>
      <c r="V638" s="6"/>
      <c r="W638" s="6"/>
      <c r="X638" s="6"/>
      <c r="Y638" s="6"/>
      <c r="Z638" s="5">
        <f t="shared" si="186"/>
        <v>22.07</v>
      </c>
      <c r="AA638" s="41">
        <f t="shared" si="182"/>
        <v>6.7834639618871975E-3</v>
      </c>
      <c r="AB638" s="44">
        <f t="shared" si="183"/>
        <v>11.307220408790531</v>
      </c>
    </row>
    <row r="639" spans="1:28" ht="16.5" customHeight="1" x14ac:dyDescent="0.15">
      <c r="A639" s="174" t="s">
        <v>50</v>
      </c>
      <c r="B639" s="126">
        <v>406</v>
      </c>
      <c r="C639" s="125" t="s">
        <v>1103</v>
      </c>
      <c r="D639" s="27"/>
      <c r="E639" s="6"/>
      <c r="F639" s="6"/>
      <c r="G639" s="5">
        <v>22.07</v>
      </c>
      <c r="H639" s="6"/>
      <c r="I639" s="6"/>
      <c r="J639" s="6"/>
      <c r="K639" s="5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5">
        <f t="shared" si="186"/>
        <v>22.07</v>
      </c>
      <c r="AA639" s="41">
        <f t="shared" si="182"/>
        <v>6.7834639618871975E-3</v>
      </c>
      <c r="AB639" s="44">
        <f t="shared" si="183"/>
        <v>11.307220408790531</v>
      </c>
    </row>
    <row r="640" spans="1:28" ht="16.5" customHeight="1" x14ac:dyDescent="0.15">
      <c r="A640" s="174" t="s">
        <v>50</v>
      </c>
      <c r="B640" s="126">
        <v>407</v>
      </c>
      <c r="C640" s="125" t="s">
        <v>1081</v>
      </c>
      <c r="D640" s="27"/>
      <c r="E640" s="6"/>
      <c r="F640" s="6"/>
      <c r="G640" s="5">
        <v>22.07</v>
      </c>
      <c r="H640" s="6"/>
      <c r="I640" s="6"/>
      <c r="J640" s="6"/>
      <c r="K640" s="5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5">
        <f t="shared" si="186"/>
        <v>22.07</v>
      </c>
      <c r="AA640" s="41">
        <f t="shared" si="182"/>
        <v>6.7834639618871975E-3</v>
      </c>
      <c r="AB640" s="44">
        <f t="shared" si="183"/>
        <v>11.307220408790531</v>
      </c>
    </row>
    <row r="641" spans="1:28" ht="16.5" customHeight="1" x14ac:dyDescent="0.15">
      <c r="A641" s="174" t="s">
        <v>50</v>
      </c>
      <c r="B641" s="126">
        <v>408</v>
      </c>
      <c r="C641" s="125" t="s">
        <v>257</v>
      </c>
      <c r="D641" s="27"/>
      <c r="E641" s="6"/>
      <c r="F641" s="6"/>
      <c r="G641" s="5">
        <v>22.07</v>
      </c>
      <c r="H641" s="6"/>
      <c r="I641" s="6"/>
      <c r="J641" s="6"/>
      <c r="K641" s="5"/>
      <c r="L641" s="6"/>
      <c r="M641" s="6"/>
      <c r="N641" s="6"/>
      <c r="O641" s="6"/>
      <c r="P641" s="6"/>
      <c r="Q641" s="5"/>
      <c r="R641" s="6"/>
      <c r="S641" s="6"/>
      <c r="T641" s="6"/>
      <c r="U641" s="6"/>
      <c r="V641" s="6"/>
      <c r="W641" s="6"/>
      <c r="X641" s="6"/>
      <c r="Y641" s="6"/>
      <c r="Z641" s="5">
        <f t="shared" si="186"/>
        <v>22.07</v>
      </c>
      <c r="AA641" s="41">
        <f t="shared" si="182"/>
        <v>6.7834639618871975E-3</v>
      </c>
      <c r="AB641" s="44">
        <f t="shared" si="183"/>
        <v>11.307220408790531</v>
      </c>
    </row>
    <row r="642" spans="1:28" ht="16.5" customHeight="1" x14ac:dyDescent="0.15">
      <c r="A642" s="174" t="s">
        <v>50</v>
      </c>
      <c r="B642" s="126">
        <v>409</v>
      </c>
      <c r="C642" s="125" t="s">
        <v>1054</v>
      </c>
      <c r="D642" s="27"/>
      <c r="E642" s="6"/>
      <c r="F642" s="6"/>
      <c r="G642" s="5">
        <v>22.07</v>
      </c>
      <c r="H642" s="6"/>
      <c r="I642" s="6"/>
      <c r="J642" s="6"/>
      <c r="K642" s="5"/>
      <c r="L642" s="6"/>
      <c r="M642" s="6"/>
      <c r="N642" s="6"/>
      <c r="O642" s="6"/>
      <c r="P642" s="6"/>
      <c r="Q642" s="9"/>
      <c r="R642" s="6"/>
      <c r="S642" s="6"/>
      <c r="T642" s="6"/>
      <c r="U642" s="6"/>
      <c r="V642" s="6"/>
      <c r="W642" s="6"/>
      <c r="X642" s="6"/>
      <c r="Y642" s="6"/>
      <c r="Z642" s="5">
        <f t="shared" si="186"/>
        <v>22.07</v>
      </c>
      <c r="AA642" s="41">
        <f t="shared" si="182"/>
        <v>6.7834639618871975E-3</v>
      </c>
      <c r="AB642" s="44">
        <f t="shared" si="183"/>
        <v>11.307220408790531</v>
      </c>
    </row>
    <row r="643" spans="1:28" ht="16.5" customHeight="1" x14ac:dyDescent="0.15">
      <c r="A643" s="174" t="s">
        <v>50</v>
      </c>
      <c r="B643" s="126">
        <v>410</v>
      </c>
      <c r="C643" s="125" t="s">
        <v>523</v>
      </c>
      <c r="D643" s="27"/>
      <c r="E643" s="6"/>
      <c r="F643" s="6"/>
      <c r="G643" s="5">
        <v>22.07</v>
      </c>
      <c r="H643" s="6"/>
      <c r="I643" s="6"/>
      <c r="J643" s="6"/>
      <c r="K643" s="5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5">
        <f t="shared" si="186"/>
        <v>22.07</v>
      </c>
      <c r="AA643" s="41">
        <f t="shared" si="182"/>
        <v>6.7834639618871975E-3</v>
      </c>
      <c r="AB643" s="44">
        <f t="shared" si="183"/>
        <v>11.307220408790531</v>
      </c>
    </row>
    <row r="644" spans="1:28" ht="16.5" customHeight="1" x14ac:dyDescent="0.15">
      <c r="A644" s="174" t="s">
        <v>50</v>
      </c>
      <c r="B644" s="126">
        <v>411</v>
      </c>
      <c r="C644" s="125" t="s">
        <v>1055</v>
      </c>
      <c r="D644" s="27"/>
      <c r="E644" s="6"/>
      <c r="F644" s="6"/>
      <c r="G644" s="5">
        <v>22.07</v>
      </c>
      <c r="H644" s="6"/>
      <c r="I644" s="6"/>
      <c r="J644" s="6"/>
      <c r="K644" s="5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5">
        <f t="shared" si="186"/>
        <v>22.07</v>
      </c>
      <c r="AA644" s="41">
        <f t="shared" si="182"/>
        <v>6.7834639618871975E-3</v>
      </c>
      <c r="AB644" s="44">
        <f t="shared" si="183"/>
        <v>11.307220408790531</v>
      </c>
    </row>
    <row r="645" spans="1:28" ht="16.5" customHeight="1" x14ac:dyDescent="0.15">
      <c r="A645" s="174" t="s">
        <v>50</v>
      </c>
      <c r="B645" s="126">
        <v>412</v>
      </c>
      <c r="C645" s="125" t="s">
        <v>258</v>
      </c>
      <c r="D645" s="27"/>
      <c r="E645" s="6"/>
      <c r="F645" s="6"/>
      <c r="G645" s="5">
        <v>22.07</v>
      </c>
      <c r="H645" s="6"/>
      <c r="I645" s="6"/>
      <c r="J645" s="6"/>
      <c r="K645" s="5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5">
        <f t="shared" si="186"/>
        <v>22.07</v>
      </c>
      <c r="AA645" s="41">
        <f t="shared" si="182"/>
        <v>6.7834639618871975E-3</v>
      </c>
      <c r="AB645" s="44">
        <f t="shared" si="183"/>
        <v>11.307220408790531</v>
      </c>
    </row>
    <row r="646" spans="1:28" ht="16.5" customHeight="1" x14ac:dyDescent="0.15">
      <c r="A646" s="174" t="s">
        <v>50</v>
      </c>
      <c r="B646" s="126">
        <v>413</v>
      </c>
      <c r="C646" s="125" t="s">
        <v>259</v>
      </c>
      <c r="D646" s="27"/>
      <c r="E646" s="6"/>
      <c r="F646" s="6"/>
      <c r="G646" s="5">
        <v>22.07</v>
      </c>
      <c r="H646" s="6"/>
      <c r="I646" s="6"/>
      <c r="J646" s="6"/>
      <c r="K646" s="5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5">
        <f t="shared" si="186"/>
        <v>22.07</v>
      </c>
      <c r="AA646" s="41">
        <f t="shared" si="182"/>
        <v>6.7834639618871975E-3</v>
      </c>
      <c r="AB646" s="44">
        <f t="shared" si="183"/>
        <v>11.307220408790531</v>
      </c>
    </row>
    <row r="647" spans="1:28" ht="16.5" customHeight="1" x14ac:dyDescent="0.15">
      <c r="A647" s="174" t="s">
        <v>50</v>
      </c>
      <c r="B647" s="126">
        <v>414</v>
      </c>
      <c r="C647" s="125" t="s">
        <v>260</v>
      </c>
      <c r="D647" s="27"/>
      <c r="E647" s="6"/>
      <c r="F647" s="6"/>
      <c r="G647" s="5">
        <v>28.48</v>
      </c>
      <c r="H647" s="6"/>
      <c r="I647" s="6"/>
      <c r="J647" s="6"/>
      <c r="K647" s="5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5">
        <f t="shared" si="186"/>
        <v>28.48</v>
      </c>
      <c r="AA647" s="41">
        <f t="shared" si="182"/>
        <v>8.7536499154756402E-3</v>
      </c>
      <c r="AB647" s="44">
        <f t="shared" si="183"/>
        <v>14.591283971108034</v>
      </c>
    </row>
    <row r="648" spans="1:28" ht="16.5" customHeight="1" x14ac:dyDescent="0.15">
      <c r="A648" s="174" t="s">
        <v>50</v>
      </c>
      <c r="B648" s="126">
        <v>415</v>
      </c>
      <c r="C648" s="125" t="s">
        <v>30</v>
      </c>
      <c r="D648" s="27"/>
      <c r="E648" s="5">
        <v>45</v>
      </c>
      <c r="F648" s="6"/>
      <c r="G648" s="6"/>
      <c r="H648" s="6"/>
      <c r="I648" s="6"/>
      <c r="J648" s="6"/>
      <c r="K648" s="5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5">
        <f t="shared" si="186"/>
        <v>45</v>
      </c>
      <c r="AA648" s="41">
        <f t="shared" si="182"/>
        <v>1.3831258644536651E-2</v>
      </c>
      <c r="AB648" s="44">
        <f t="shared" si="183"/>
        <v>23.055048409405252</v>
      </c>
    </row>
    <row r="649" spans="1:28" ht="16.5" customHeight="1" x14ac:dyDescent="0.15">
      <c r="A649" s="174" t="s">
        <v>50</v>
      </c>
      <c r="B649" s="126">
        <v>416</v>
      </c>
      <c r="C649" s="125" t="s">
        <v>261</v>
      </c>
      <c r="D649" s="27"/>
      <c r="E649" s="6"/>
      <c r="F649" s="6"/>
      <c r="G649" s="5">
        <v>21.49</v>
      </c>
      <c r="H649" s="6"/>
      <c r="I649" s="6"/>
      <c r="J649" s="6"/>
      <c r="K649" s="5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5">
        <f t="shared" si="186"/>
        <v>21.49</v>
      </c>
      <c r="AA649" s="41">
        <f t="shared" si="182"/>
        <v>6.6051944060242802E-3</v>
      </c>
      <c r="AB649" s="44">
        <f t="shared" si="183"/>
        <v>11.010066451513751</v>
      </c>
    </row>
    <row r="650" spans="1:28" ht="16.5" customHeight="1" x14ac:dyDescent="0.15">
      <c r="A650" s="174" t="s">
        <v>50</v>
      </c>
      <c r="B650" s="126">
        <v>417</v>
      </c>
      <c r="C650" s="125" t="s">
        <v>262</v>
      </c>
      <c r="D650" s="27"/>
      <c r="E650" s="6"/>
      <c r="F650" s="6"/>
      <c r="G650" s="5">
        <v>21.49</v>
      </c>
      <c r="H650" s="6"/>
      <c r="I650" s="6"/>
      <c r="J650" s="6"/>
      <c r="K650" s="5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5">
        <f t="shared" si="186"/>
        <v>21.49</v>
      </c>
      <c r="AA650" s="41">
        <f t="shared" si="182"/>
        <v>6.6051944060242802E-3</v>
      </c>
      <c r="AB650" s="44">
        <f t="shared" si="183"/>
        <v>11.010066451513751</v>
      </c>
    </row>
    <row r="651" spans="1:28" ht="16.5" customHeight="1" x14ac:dyDescent="0.15">
      <c r="A651" s="174" t="s">
        <v>50</v>
      </c>
      <c r="B651" s="126">
        <v>418</v>
      </c>
      <c r="C651" s="125" t="s">
        <v>263</v>
      </c>
      <c r="D651" s="27"/>
      <c r="E651" s="6"/>
      <c r="F651" s="6"/>
      <c r="G651" s="5">
        <v>21.49</v>
      </c>
      <c r="H651" s="6"/>
      <c r="I651" s="6"/>
      <c r="J651" s="6"/>
      <c r="K651" s="5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5">
        <f t="shared" si="186"/>
        <v>21.49</v>
      </c>
      <c r="AA651" s="41">
        <f t="shared" si="182"/>
        <v>6.6051944060242802E-3</v>
      </c>
      <c r="AB651" s="44">
        <f t="shared" si="183"/>
        <v>11.010066451513751</v>
      </c>
    </row>
    <row r="652" spans="1:28" ht="16.5" customHeight="1" x14ac:dyDescent="0.15">
      <c r="A652" s="174" t="s">
        <v>50</v>
      </c>
      <c r="B652" s="126">
        <v>419</v>
      </c>
      <c r="C652" s="125" t="s">
        <v>264</v>
      </c>
      <c r="D652" s="27"/>
      <c r="E652" s="6"/>
      <c r="F652" s="6"/>
      <c r="G652" s="5">
        <v>21.49</v>
      </c>
      <c r="H652" s="6"/>
      <c r="I652" s="6"/>
      <c r="J652" s="6"/>
      <c r="K652" s="5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5">
        <f t="shared" si="186"/>
        <v>21.49</v>
      </c>
      <c r="AA652" s="41">
        <f t="shared" si="182"/>
        <v>6.6051944060242802E-3</v>
      </c>
      <c r="AB652" s="44">
        <f t="shared" si="183"/>
        <v>11.010066451513751</v>
      </c>
    </row>
    <row r="653" spans="1:28" ht="16.5" customHeight="1" x14ac:dyDescent="0.15">
      <c r="A653" s="174" t="s">
        <v>50</v>
      </c>
      <c r="B653" s="126">
        <v>420</v>
      </c>
      <c r="C653" s="125" t="s">
        <v>265</v>
      </c>
      <c r="D653" s="27"/>
      <c r="E653" s="6"/>
      <c r="F653" s="6"/>
      <c r="G653" s="5">
        <v>21.49</v>
      </c>
      <c r="H653" s="6"/>
      <c r="I653" s="6"/>
      <c r="J653" s="6"/>
      <c r="K653" s="5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5">
        <f t="shared" si="186"/>
        <v>21.49</v>
      </c>
      <c r="AA653" s="41">
        <f t="shared" si="182"/>
        <v>6.6051944060242802E-3</v>
      </c>
      <c r="AB653" s="44">
        <f t="shared" si="183"/>
        <v>11.010066451513751</v>
      </c>
    </row>
    <row r="654" spans="1:28" ht="16.5" customHeight="1" x14ac:dyDescent="0.15">
      <c r="A654" s="174" t="s">
        <v>50</v>
      </c>
      <c r="B654" s="126">
        <v>421</v>
      </c>
      <c r="C654" s="125" t="s">
        <v>266</v>
      </c>
      <c r="D654" s="27"/>
      <c r="E654" s="6"/>
      <c r="F654" s="6"/>
      <c r="G654" s="5">
        <v>21.49</v>
      </c>
      <c r="H654" s="6"/>
      <c r="I654" s="6"/>
      <c r="J654" s="6"/>
      <c r="K654" s="5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5">
        <f t="shared" si="186"/>
        <v>21.49</v>
      </c>
      <c r="AA654" s="41">
        <f t="shared" si="182"/>
        <v>6.6051944060242802E-3</v>
      </c>
      <c r="AB654" s="44">
        <f t="shared" si="183"/>
        <v>11.010066451513751</v>
      </c>
    </row>
    <row r="655" spans="1:28" ht="16.5" customHeight="1" x14ac:dyDescent="0.15">
      <c r="A655" s="174" t="s">
        <v>50</v>
      </c>
      <c r="B655" s="126">
        <v>422</v>
      </c>
      <c r="C655" s="125" t="s">
        <v>267</v>
      </c>
      <c r="D655" s="27"/>
      <c r="E655" s="6"/>
      <c r="F655" s="6"/>
      <c r="G655" s="5">
        <v>21.49</v>
      </c>
      <c r="H655" s="6"/>
      <c r="I655" s="6"/>
      <c r="J655" s="6"/>
      <c r="K655" s="5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5">
        <f t="shared" si="186"/>
        <v>21.49</v>
      </c>
      <c r="AA655" s="41">
        <f t="shared" si="182"/>
        <v>6.6051944060242802E-3</v>
      </c>
      <c r="AB655" s="44">
        <f t="shared" si="183"/>
        <v>11.010066451513751</v>
      </c>
    </row>
    <row r="656" spans="1:28" ht="16.5" customHeight="1" x14ac:dyDescent="0.15">
      <c r="A656" s="174" t="s">
        <v>50</v>
      </c>
      <c r="B656" s="126">
        <v>423</v>
      </c>
      <c r="C656" s="125" t="s">
        <v>1084</v>
      </c>
      <c r="D656" s="27"/>
      <c r="E656" s="6"/>
      <c r="F656" s="6"/>
      <c r="G656" s="5">
        <v>21.49</v>
      </c>
      <c r="H656" s="6"/>
      <c r="I656" s="6"/>
      <c r="J656" s="6"/>
      <c r="K656" s="5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5">
        <f t="shared" si="186"/>
        <v>21.49</v>
      </c>
      <c r="AA656" s="41">
        <f t="shared" si="182"/>
        <v>6.6051944060242802E-3</v>
      </c>
      <c r="AB656" s="44">
        <f t="shared" si="183"/>
        <v>11.010066451513751</v>
      </c>
    </row>
    <row r="657" spans="1:28" ht="16.5" customHeight="1" x14ac:dyDescent="0.15">
      <c r="A657" s="174" t="s">
        <v>50</v>
      </c>
      <c r="B657" s="126">
        <v>424</v>
      </c>
      <c r="C657" s="125" t="s">
        <v>268</v>
      </c>
      <c r="D657" s="27"/>
      <c r="E657" s="6"/>
      <c r="F657" s="6"/>
      <c r="G657" s="5">
        <v>21.49</v>
      </c>
      <c r="H657" s="6"/>
      <c r="I657" s="6"/>
      <c r="J657" s="6"/>
      <c r="K657" s="5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5">
        <f t="shared" si="186"/>
        <v>21.49</v>
      </c>
      <c r="AA657" s="41">
        <f t="shared" si="182"/>
        <v>6.6051944060242802E-3</v>
      </c>
      <c r="AB657" s="44">
        <f t="shared" si="183"/>
        <v>11.010066451513751</v>
      </c>
    </row>
    <row r="658" spans="1:28" ht="16.5" customHeight="1" x14ac:dyDescent="0.15">
      <c r="A658" s="174" t="s">
        <v>50</v>
      </c>
      <c r="B658" s="126">
        <v>425</v>
      </c>
      <c r="C658" s="125" t="s">
        <v>269</v>
      </c>
      <c r="D658" s="27"/>
      <c r="E658" s="6"/>
      <c r="F658" s="6"/>
      <c r="G658" s="5">
        <v>21.49</v>
      </c>
      <c r="H658" s="6"/>
      <c r="I658" s="6"/>
      <c r="J658" s="6"/>
      <c r="K658" s="5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5">
        <f t="shared" si="186"/>
        <v>21.49</v>
      </c>
      <c r="AA658" s="41">
        <f t="shared" si="182"/>
        <v>6.6051944060242802E-3</v>
      </c>
      <c r="AB658" s="44">
        <f t="shared" si="183"/>
        <v>11.010066451513751</v>
      </c>
    </row>
    <row r="659" spans="1:28" ht="16.5" customHeight="1" x14ac:dyDescent="0.15">
      <c r="A659" s="174" t="s">
        <v>50</v>
      </c>
      <c r="B659" s="126">
        <v>426</v>
      </c>
      <c r="C659" s="125" t="s">
        <v>1104</v>
      </c>
      <c r="D659" s="27"/>
      <c r="E659" s="6"/>
      <c r="F659" s="6"/>
      <c r="G659" s="5"/>
      <c r="H659" s="9">
        <v>43.47</v>
      </c>
      <c r="I659" s="6"/>
      <c r="J659" s="6"/>
      <c r="K659" s="5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5">
        <f t="shared" si="186"/>
        <v>43.47</v>
      </c>
      <c r="AA659" s="41">
        <f t="shared" si="182"/>
        <v>1.3360995850622405E-2</v>
      </c>
      <c r="AB659" s="44">
        <f t="shared" si="183"/>
        <v>22.271176763485471</v>
      </c>
    </row>
    <row r="660" spans="1:28" x14ac:dyDescent="0.15">
      <c r="A660" s="174" t="s">
        <v>50</v>
      </c>
      <c r="B660" s="137" t="s">
        <v>276</v>
      </c>
      <c r="C660" s="137"/>
      <c r="D660" s="94"/>
      <c r="E660" s="8">
        <f>SUM(E634:E659)</f>
        <v>45</v>
      </c>
      <c r="F660" s="8">
        <f t="shared" ref="F660" si="187">SUM(F634:F659)</f>
        <v>0</v>
      </c>
      <c r="G660" s="8">
        <f t="shared" ref="G660" si="188">SUM(G634:G659)</f>
        <v>508.22000000000008</v>
      </c>
      <c r="H660" s="8">
        <f t="shared" ref="H660" si="189">SUM(H634:H659)</f>
        <v>43.47</v>
      </c>
      <c r="I660" s="8">
        <f t="shared" ref="I660" si="190">SUM(I634:I659)</f>
        <v>0</v>
      </c>
      <c r="J660" s="8">
        <f t="shared" ref="J660" si="191">SUM(J634:J659)</f>
        <v>0</v>
      </c>
      <c r="K660" s="8">
        <f t="shared" ref="K660" si="192">SUM(K634:K659)</f>
        <v>0</v>
      </c>
      <c r="L660" s="8">
        <f t="shared" ref="L660" si="193">SUM(L634:L659)</f>
        <v>0</v>
      </c>
      <c r="M660" s="8">
        <f t="shared" ref="M660" si="194">SUM(M634:M659)</f>
        <v>0</v>
      </c>
      <c r="N660" s="8">
        <f t="shared" ref="N660" si="195">SUM(N634:N659)</f>
        <v>0</v>
      </c>
      <c r="O660" s="8">
        <f t="shared" ref="O660" si="196">SUM(O634:O659)</f>
        <v>0</v>
      </c>
      <c r="P660" s="8">
        <f t="shared" ref="P660" si="197">SUM(P634:P659)</f>
        <v>0</v>
      </c>
      <c r="Q660" s="8">
        <f t="shared" ref="Q660" si="198">SUM(Q634:Q659)</f>
        <v>22.07</v>
      </c>
      <c r="R660" s="8">
        <f t="shared" ref="R660" si="199">SUM(R634:R659)</f>
        <v>0</v>
      </c>
      <c r="S660" s="8">
        <f t="shared" ref="S660" si="200">SUM(S634:S659)</f>
        <v>0</v>
      </c>
      <c r="T660" s="8">
        <f t="shared" ref="T660" si="201">SUM(T634:T659)</f>
        <v>0</v>
      </c>
      <c r="U660" s="8">
        <f t="shared" ref="U660" si="202">SUM(U634:U659)</f>
        <v>0</v>
      </c>
      <c r="V660" s="8">
        <f t="shared" ref="V660" si="203">SUM(V634:V659)</f>
        <v>0</v>
      </c>
      <c r="W660" s="8">
        <f t="shared" ref="W660" si="204">SUM(W634:W659)</f>
        <v>0</v>
      </c>
      <c r="X660" s="8">
        <f t="shared" ref="X660" si="205">SUM(X634:X659)</f>
        <v>0</v>
      </c>
      <c r="Y660" s="8">
        <f t="shared" ref="Y660" si="206">SUM(Y634:Y659)</f>
        <v>0</v>
      </c>
      <c r="Z660" s="8">
        <f t="shared" ref="Z660" si="207">SUM(Z634:Z659)</f>
        <v>618.7600000000001</v>
      </c>
      <c r="AA660" s="42">
        <f t="shared" si="182"/>
        <v>0.19018287997541111</v>
      </c>
      <c r="AB660" s="45">
        <f t="shared" si="183"/>
        <v>317.01203897341327</v>
      </c>
    </row>
    <row r="661" spans="1:28" ht="16.5" customHeight="1" x14ac:dyDescent="0.15">
      <c r="A661" s="174" t="s">
        <v>50</v>
      </c>
      <c r="B661" s="137" t="s">
        <v>857</v>
      </c>
      <c r="C661" s="137"/>
      <c r="D661" s="94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7"/>
      <c r="Y661" s="7">
        <v>295.04000000000002</v>
      </c>
      <c r="Z661" s="7">
        <f>SUM(Y662)</f>
        <v>295.04000000000002</v>
      </c>
      <c r="AA661" s="42">
        <f t="shared" si="182"/>
        <v>9.0683878899646533E-2</v>
      </c>
      <c r="AB661" s="45">
        <f t="shared" si="183"/>
        <v>151.1591440602428</v>
      </c>
    </row>
    <row r="662" spans="1:28" x14ac:dyDescent="0.15">
      <c r="A662" s="174" t="s">
        <v>50</v>
      </c>
      <c r="B662" s="137" t="s">
        <v>858</v>
      </c>
      <c r="C662" s="137"/>
      <c r="D662" s="94"/>
      <c r="E662" s="8">
        <f>SUM(E660:E661)</f>
        <v>45</v>
      </c>
      <c r="F662" s="8">
        <f t="shared" ref="F662:Y662" si="208">SUM(F660:F661)</f>
        <v>0</v>
      </c>
      <c r="G662" s="8">
        <f t="shared" si="208"/>
        <v>508.22000000000008</v>
      </c>
      <c r="H662" s="8">
        <f t="shared" si="208"/>
        <v>43.47</v>
      </c>
      <c r="I662" s="8">
        <f t="shared" si="208"/>
        <v>0</v>
      </c>
      <c r="J662" s="8">
        <f t="shared" si="208"/>
        <v>0</v>
      </c>
      <c r="K662" s="8">
        <f t="shared" si="208"/>
        <v>0</v>
      </c>
      <c r="L662" s="8">
        <f t="shared" si="208"/>
        <v>0</v>
      </c>
      <c r="M662" s="8">
        <f t="shared" si="208"/>
        <v>0</v>
      </c>
      <c r="N662" s="8">
        <f t="shared" si="208"/>
        <v>0</v>
      </c>
      <c r="O662" s="8">
        <f t="shared" si="208"/>
        <v>0</v>
      </c>
      <c r="P662" s="8">
        <f t="shared" si="208"/>
        <v>0</v>
      </c>
      <c r="Q662" s="8">
        <f t="shared" si="208"/>
        <v>22.07</v>
      </c>
      <c r="R662" s="8">
        <f t="shared" si="208"/>
        <v>0</v>
      </c>
      <c r="S662" s="8">
        <f t="shared" si="208"/>
        <v>0</v>
      </c>
      <c r="T662" s="8">
        <f t="shared" si="208"/>
        <v>0</v>
      </c>
      <c r="U662" s="8">
        <f t="shared" si="208"/>
        <v>0</v>
      </c>
      <c r="V662" s="8">
        <f t="shared" si="208"/>
        <v>0</v>
      </c>
      <c r="W662" s="8">
        <f t="shared" si="208"/>
        <v>0</v>
      </c>
      <c r="X662" s="8">
        <f t="shared" si="208"/>
        <v>0</v>
      </c>
      <c r="Y662" s="8">
        <f t="shared" si="208"/>
        <v>295.04000000000002</v>
      </c>
      <c r="Z662" s="7">
        <f>SUM(Z660:Z661)</f>
        <v>913.80000000000018</v>
      </c>
      <c r="AA662" s="42">
        <f t="shared" si="182"/>
        <v>0.28086675887505763</v>
      </c>
      <c r="AB662" s="45">
        <f t="shared" si="183"/>
        <v>468.17118303365601</v>
      </c>
    </row>
    <row r="663" spans="1:28" ht="16.5" customHeight="1" x14ac:dyDescent="0.15">
      <c r="A663" s="174" t="s">
        <v>50</v>
      </c>
      <c r="B663" s="126">
        <v>501</v>
      </c>
      <c r="C663" s="125" t="s">
        <v>743</v>
      </c>
      <c r="D663" s="27"/>
      <c r="E663" s="6"/>
      <c r="F663" s="6"/>
      <c r="G663" s="5">
        <v>22.07</v>
      </c>
      <c r="H663" s="6"/>
      <c r="I663" s="6"/>
      <c r="J663" s="6"/>
      <c r="K663" s="5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5">
        <f t="shared" ref="Z663:Z688" si="209">SUM(E663:X663)</f>
        <v>22.07</v>
      </c>
      <c r="AA663" s="41">
        <f t="shared" si="182"/>
        <v>6.7834639618871975E-3</v>
      </c>
      <c r="AB663" s="44">
        <f t="shared" si="183"/>
        <v>11.307220408790531</v>
      </c>
    </row>
    <row r="664" spans="1:28" ht="16.5" customHeight="1" x14ac:dyDescent="0.15">
      <c r="A664" s="174" t="s">
        <v>50</v>
      </c>
      <c r="B664" s="126">
        <v>502</v>
      </c>
      <c r="C664" s="125" t="s">
        <v>1056</v>
      </c>
      <c r="D664" s="27"/>
      <c r="E664" s="6"/>
      <c r="F664" s="6"/>
      <c r="G664" s="5">
        <v>22.07</v>
      </c>
      <c r="H664" s="6"/>
      <c r="I664" s="6"/>
      <c r="J664" s="6"/>
      <c r="K664" s="5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5">
        <f t="shared" si="209"/>
        <v>22.07</v>
      </c>
      <c r="AA664" s="41">
        <f t="shared" si="182"/>
        <v>6.7834639618871975E-3</v>
      </c>
      <c r="AB664" s="44">
        <f t="shared" si="183"/>
        <v>11.307220408790531</v>
      </c>
    </row>
    <row r="665" spans="1:28" ht="16.5" customHeight="1" x14ac:dyDescent="0.15">
      <c r="A665" s="174" t="s">
        <v>50</v>
      </c>
      <c r="B665" s="126">
        <v>503</v>
      </c>
      <c r="C665" s="125" t="s">
        <v>1087</v>
      </c>
      <c r="D665" s="27"/>
      <c r="E665" s="6"/>
      <c r="F665" s="6"/>
      <c r="G665" s="5">
        <v>22.07</v>
      </c>
      <c r="H665" s="6"/>
      <c r="I665" s="6"/>
      <c r="J665" s="6"/>
      <c r="K665" s="5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5">
        <f t="shared" si="209"/>
        <v>22.07</v>
      </c>
      <c r="AA665" s="41">
        <f t="shared" si="182"/>
        <v>6.7834639618871975E-3</v>
      </c>
      <c r="AB665" s="44">
        <f t="shared" si="183"/>
        <v>11.307220408790531</v>
      </c>
    </row>
    <row r="666" spans="1:28" ht="16.5" customHeight="1" x14ac:dyDescent="0.15">
      <c r="A666" s="174" t="s">
        <v>50</v>
      </c>
      <c r="B666" s="126">
        <v>504</v>
      </c>
      <c r="C666" s="125" t="s">
        <v>1105</v>
      </c>
      <c r="D666" s="27"/>
      <c r="E666" s="6"/>
      <c r="F666" s="6"/>
      <c r="G666" s="5">
        <v>22.07</v>
      </c>
      <c r="H666" s="6"/>
      <c r="I666" s="6"/>
      <c r="J666" s="6"/>
      <c r="K666" s="5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5">
        <f t="shared" si="209"/>
        <v>22.07</v>
      </c>
      <c r="AA666" s="41">
        <f t="shared" si="182"/>
        <v>6.7834639618871975E-3</v>
      </c>
      <c r="AB666" s="44">
        <f t="shared" si="183"/>
        <v>11.307220408790531</v>
      </c>
    </row>
    <row r="667" spans="1:28" ht="16.5" customHeight="1" x14ac:dyDescent="0.15">
      <c r="A667" s="174" t="s">
        <v>50</v>
      </c>
      <c r="B667" s="126">
        <v>505</v>
      </c>
      <c r="C667" s="125" t="s">
        <v>1057</v>
      </c>
      <c r="D667" s="27"/>
      <c r="E667" s="6"/>
      <c r="F667" s="6"/>
      <c r="G667" s="5">
        <v>22.07</v>
      </c>
      <c r="H667" s="6"/>
      <c r="I667" s="6"/>
      <c r="J667" s="6"/>
      <c r="K667" s="5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5">
        <f t="shared" si="209"/>
        <v>22.07</v>
      </c>
      <c r="AA667" s="41">
        <f t="shared" si="182"/>
        <v>6.7834639618871975E-3</v>
      </c>
      <c r="AB667" s="44">
        <f t="shared" si="183"/>
        <v>11.307220408790531</v>
      </c>
    </row>
    <row r="668" spans="1:28" ht="16.5" customHeight="1" x14ac:dyDescent="0.15">
      <c r="A668" s="174" t="s">
        <v>50</v>
      </c>
      <c r="B668" s="126">
        <v>506</v>
      </c>
      <c r="C668" s="125" t="s">
        <v>1107</v>
      </c>
      <c r="D668" s="27"/>
      <c r="E668" s="6"/>
      <c r="F668" s="6"/>
      <c r="G668" s="5">
        <v>22.07</v>
      </c>
      <c r="H668" s="6"/>
      <c r="I668" s="6"/>
      <c r="J668" s="6"/>
      <c r="K668" s="5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5">
        <f t="shared" si="209"/>
        <v>22.07</v>
      </c>
      <c r="AA668" s="41">
        <f t="shared" si="182"/>
        <v>6.7834639618871975E-3</v>
      </c>
      <c r="AB668" s="44">
        <f t="shared" si="183"/>
        <v>11.307220408790531</v>
      </c>
    </row>
    <row r="669" spans="1:28" ht="16.5" customHeight="1" x14ac:dyDescent="0.15">
      <c r="A669" s="174" t="s">
        <v>50</v>
      </c>
      <c r="B669" s="126">
        <v>507</v>
      </c>
      <c r="C669" s="125" t="s">
        <v>744</v>
      </c>
      <c r="D669" s="27"/>
      <c r="E669" s="6"/>
      <c r="F669" s="6"/>
      <c r="G669" s="5">
        <v>22.07</v>
      </c>
      <c r="H669" s="6"/>
      <c r="I669" s="6"/>
      <c r="J669" s="6"/>
      <c r="K669" s="5"/>
      <c r="L669" s="6"/>
      <c r="M669" s="6"/>
      <c r="N669" s="6"/>
      <c r="O669" s="6"/>
      <c r="P669" s="6"/>
      <c r="Q669" s="9"/>
      <c r="R669" s="6"/>
      <c r="S669" s="6"/>
      <c r="T669" s="6"/>
      <c r="U669" s="6"/>
      <c r="V669" s="6"/>
      <c r="W669" s="6"/>
      <c r="X669" s="6"/>
      <c r="Y669" s="6"/>
      <c r="Z669" s="5">
        <f t="shared" si="209"/>
        <v>22.07</v>
      </c>
      <c r="AA669" s="41">
        <f t="shared" si="182"/>
        <v>6.7834639618871975E-3</v>
      </c>
      <c r="AB669" s="44">
        <f t="shared" si="183"/>
        <v>11.307220408790531</v>
      </c>
    </row>
    <row r="670" spans="1:28" ht="16.5" customHeight="1" x14ac:dyDescent="0.15">
      <c r="A670" s="174" t="s">
        <v>50</v>
      </c>
      <c r="B670" s="126">
        <v>508</v>
      </c>
      <c r="C670" s="125" t="s">
        <v>1105</v>
      </c>
      <c r="D670" s="27"/>
      <c r="E670" s="6"/>
      <c r="F670" s="6"/>
      <c r="G670" s="5">
        <v>22.07</v>
      </c>
      <c r="H670" s="6"/>
      <c r="I670" s="6"/>
      <c r="J670" s="6"/>
      <c r="K670" s="5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5">
        <f t="shared" si="209"/>
        <v>22.07</v>
      </c>
      <c r="AA670" s="41">
        <f t="shared" si="182"/>
        <v>6.7834639618871975E-3</v>
      </c>
      <c r="AB670" s="44">
        <f t="shared" si="183"/>
        <v>11.307220408790531</v>
      </c>
    </row>
    <row r="671" spans="1:28" ht="16.5" customHeight="1" x14ac:dyDescent="0.15">
      <c r="A671" s="174" t="s">
        <v>50</v>
      </c>
      <c r="B671" s="126">
        <v>509</v>
      </c>
      <c r="C671" s="125" t="s">
        <v>1078</v>
      </c>
      <c r="D671" s="27"/>
      <c r="E671" s="6"/>
      <c r="F671" s="6"/>
      <c r="G671" s="5">
        <v>22.07</v>
      </c>
      <c r="H671" s="6"/>
      <c r="I671" s="6"/>
      <c r="J671" s="6"/>
      <c r="K671" s="5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5">
        <f t="shared" si="209"/>
        <v>22.07</v>
      </c>
      <c r="AA671" s="41">
        <f t="shared" si="182"/>
        <v>6.7834639618871975E-3</v>
      </c>
      <c r="AB671" s="44">
        <f t="shared" si="183"/>
        <v>11.307220408790531</v>
      </c>
    </row>
    <row r="672" spans="1:28" ht="16.5" customHeight="1" x14ac:dyDescent="0.15">
      <c r="A672" s="174" t="s">
        <v>50</v>
      </c>
      <c r="B672" s="126">
        <v>510</v>
      </c>
      <c r="C672" s="125" t="s">
        <v>1108</v>
      </c>
      <c r="D672" s="27"/>
      <c r="E672" s="6"/>
      <c r="F672" s="6"/>
      <c r="G672" s="5">
        <v>22.07</v>
      </c>
      <c r="H672" s="6"/>
      <c r="I672" s="6"/>
      <c r="J672" s="6"/>
      <c r="K672" s="5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5">
        <f t="shared" si="209"/>
        <v>22.07</v>
      </c>
      <c r="AA672" s="41">
        <f t="shared" si="182"/>
        <v>6.7834639618871975E-3</v>
      </c>
      <c r="AB672" s="44">
        <f t="shared" si="183"/>
        <v>11.307220408790531</v>
      </c>
    </row>
    <row r="673" spans="1:28" ht="16.5" customHeight="1" x14ac:dyDescent="0.15">
      <c r="A673" s="174" t="s">
        <v>50</v>
      </c>
      <c r="B673" s="126">
        <v>511</v>
      </c>
      <c r="C673" s="125" t="s">
        <v>1058</v>
      </c>
      <c r="D673" s="27"/>
      <c r="E673" s="6"/>
      <c r="F673" s="6"/>
      <c r="G673" s="5">
        <v>22.07</v>
      </c>
      <c r="H673" s="6"/>
      <c r="I673" s="6"/>
      <c r="J673" s="6"/>
      <c r="K673" s="5"/>
      <c r="L673" s="6"/>
      <c r="M673" s="6"/>
      <c r="N673" s="6"/>
      <c r="O673" s="6"/>
      <c r="P673" s="6"/>
      <c r="Q673" s="9"/>
      <c r="R673" s="6"/>
      <c r="S673" s="6"/>
      <c r="T673" s="6"/>
      <c r="U673" s="6"/>
      <c r="V673" s="6"/>
      <c r="W673" s="6"/>
      <c r="X673" s="6"/>
      <c r="Y673" s="6"/>
      <c r="Z673" s="5">
        <f t="shared" si="209"/>
        <v>22.07</v>
      </c>
      <c r="AA673" s="41">
        <f t="shared" si="182"/>
        <v>6.7834639618871975E-3</v>
      </c>
      <c r="AB673" s="44">
        <f t="shared" si="183"/>
        <v>11.307220408790531</v>
      </c>
    </row>
    <row r="674" spans="1:28" ht="16.5" customHeight="1" x14ac:dyDescent="0.15">
      <c r="A674" s="174" t="s">
        <v>50</v>
      </c>
      <c r="B674" s="126">
        <v>512</v>
      </c>
      <c r="C674" s="125" t="s">
        <v>1106</v>
      </c>
      <c r="D674" s="27"/>
      <c r="E674" s="6"/>
      <c r="F674" s="6"/>
      <c r="G674" s="5">
        <v>22.07</v>
      </c>
      <c r="H674" s="6"/>
      <c r="I674" s="6"/>
      <c r="J674" s="6"/>
      <c r="K674" s="5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5">
        <f t="shared" si="209"/>
        <v>22.07</v>
      </c>
      <c r="AA674" s="41">
        <f t="shared" si="182"/>
        <v>6.7834639618871975E-3</v>
      </c>
      <c r="AB674" s="44">
        <f t="shared" si="183"/>
        <v>11.307220408790531</v>
      </c>
    </row>
    <row r="675" spans="1:28" ht="16.5" customHeight="1" x14ac:dyDescent="0.15">
      <c r="A675" s="174" t="s">
        <v>50</v>
      </c>
      <c r="B675" s="126">
        <v>513</v>
      </c>
      <c r="C675" s="125" t="s">
        <v>941</v>
      </c>
      <c r="D675" s="27"/>
      <c r="E675" s="6"/>
      <c r="F675" s="6"/>
      <c r="G675" s="5">
        <v>22.07</v>
      </c>
      <c r="H675" s="6"/>
      <c r="I675" s="6"/>
      <c r="J675" s="6"/>
      <c r="K675" s="5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5">
        <f t="shared" si="209"/>
        <v>22.07</v>
      </c>
      <c r="AA675" s="41">
        <f t="shared" si="182"/>
        <v>6.7834639618871975E-3</v>
      </c>
      <c r="AB675" s="44">
        <f t="shared" si="183"/>
        <v>11.307220408790531</v>
      </c>
    </row>
    <row r="676" spans="1:28" ht="16.5" customHeight="1" x14ac:dyDescent="0.15">
      <c r="A676" s="174" t="s">
        <v>50</v>
      </c>
      <c r="B676" s="126">
        <v>514</v>
      </c>
      <c r="C676" s="125" t="s">
        <v>942</v>
      </c>
      <c r="D676" s="27"/>
      <c r="E676" s="6"/>
      <c r="F676" s="6"/>
      <c r="G676" s="5">
        <v>28.48</v>
      </c>
      <c r="H676" s="6"/>
      <c r="I676" s="6"/>
      <c r="J676" s="6"/>
      <c r="K676" s="5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5">
        <f t="shared" si="209"/>
        <v>28.48</v>
      </c>
      <c r="AA676" s="41">
        <f t="shared" si="182"/>
        <v>8.7536499154756402E-3</v>
      </c>
      <c r="AB676" s="44">
        <f t="shared" si="183"/>
        <v>14.591283971108034</v>
      </c>
    </row>
    <row r="677" spans="1:28" ht="16.5" customHeight="1" x14ac:dyDescent="0.15">
      <c r="A677" s="174" t="s">
        <v>50</v>
      </c>
      <c r="B677" s="126">
        <v>515</v>
      </c>
      <c r="C677" s="125" t="s">
        <v>30</v>
      </c>
      <c r="D677" s="27"/>
      <c r="E677" s="5">
        <v>45</v>
      </c>
      <c r="F677" s="6"/>
      <c r="G677" s="6"/>
      <c r="H677" s="6"/>
      <c r="I677" s="6"/>
      <c r="J677" s="6"/>
      <c r="K677" s="5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5">
        <f t="shared" si="209"/>
        <v>45</v>
      </c>
      <c r="AA677" s="41">
        <f t="shared" si="182"/>
        <v>1.3831258644536651E-2</v>
      </c>
      <c r="AB677" s="44">
        <f t="shared" si="183"/>
        <v>23.055048409405252</v>
      </c>
    </row>
    <row r="678" spans="1:28" ht="16.5" customHeight="1" x14ac:dyDescent="0.15">
      <c r="A678" s="174" t="s">
        <v>50</v>
      </c>
      <c r="B678" s="126">
        <v>516</v>
      </c>
      <c r="C678" s="125" t="s">
        <v>684</v>
      </c>
      <c r="D678" s="27"/>
      <c r="E678" s="6"/>
      <c r="F678" s="6"/>
      <c r="G678" s="5">
        <v>21.49</v>
      </c>
      <c r="H678" s="6"/>
      <c r="I678" s="6"/>
      <c r="J678" s="6"/>
      <c r="K678" s="5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5">
        <f t="shared" si="209"/>
        <v>21.49</v>
      </c>
      <c r="AA678" s="41">
        <f t="shared" si="182"/>
        <v>6.6051944060242802E-3</v>
      </c>
      <c r="AB678" s="44">
        <f t="shared" si="183"/>
        <v>11.010066451513751</v>
      </c>
    </row>
    <row r="679" spans="1:28" ht="16.5" customHeight="1" x14ac:dyDescent="0.15">
      <c r="A679" s="174" t="s">
        <v>50</v>
      </c>
      <c r="B679" s="126">
        <v>517</v>
      </c>
      <c r="C679" s="125" t="s">
        <v>685</v>
      </c>
      <c r="D679" s="27"/>
      <c r="E679" s="6"/>
      <c r="F679" s="6"/>
      <c r="G679" s="5">
        <v>21.49</v>
      </c>
      <c r="H679" s="6"/>
      <c r="I679" s="6"/>
      <c r="J679" s="6"/>
      <c r="K679" s="5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5">
        <f t="shared" si="209"/>
        <v>21.49</v>
      </c>
      <c r="AA679" s="41">
        <f t="shared" si="182"/>
        <v>6.6051944060242802E-3</v>
      </c>
      <c r="AB679" s="44">
        <f t="shared" si="183"/>
        <v>11.010066451513751</v>
      </c>
    </row>
    <row r="680" spans="1:28" ht="16.5" customHeight="1" x14ac:dyDescent="0.15">
      <c r="A680" s="174" t="s">
        <v>50</v>
      </c>
      <c r="B680" s="126">
        <v>518</v>
      </c>
      <c r="C680" s="125" t="s">
        <v>919</v>
      </c>
      <c r="D680" s="27"/>
      <c r="E680" s="6"/>
      <c r="F680" s="6"/>
      <c r="G680" s="5">
        <v>21.49</v>
      </c>
      <c r="H680" s="6"/>
      <c r="I680" s="6"/>
      <c r="J680" s="6"/>
      <c r="K680" s="5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5">
        <f t="shared" si="209"/>
        <v>21.49</v>
      </c>
      <c r="AA680" s="41">
        <f t="shared" si="182"/>
        <v>6.6051944060242802E-3</v>
      </c>
      <c r="AB680" s="44">
        <f t="shared" si="183"/>
        <v>11.010066451513751</v>
      </c>
    </row>
    <row r="681" spans="1:28" ht="16.5" customHeight="1" x14ac:dyDescent="0.15">
      <c r="A681" s="174" t="s">
        <v>50</v>
      </c>
      <c r="B681" s="126">
        <v>519</v>
      </c>
      <c r="C681" s="125" t="s">
        <v>943</v>
      </c>
      <c r="D681" s="27"/>
      <c r="E681" s="6"/>
      <c r="F681" s="6"/>
      <c r="G681" s="5">
        <v>21.49</v>
      </c>
      <c r="H681" s="6"/>
      <c r="I681" s="6"/>
      <c r="J681" s="6"/>
      <c r="K681" s="5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5">
        <f t="shared" si="209"/>
        <v>21.49</v>
      </c>
      <c r="AA681" s="41">
        <f t="shared" si="182"/>
        <v>6.6051944060242802E-3</v>
      </c>
      <c r="AB681" s="44">
        <f t="shared" si="183"/>
        <v>11.010066451513751</v>
      </c>
    </row>
    <row r="682" spans="1:28" ht="16.5" customHeight="1" x14ac:dyDescent="0.15">
      <c r="A682" s="174" t="s">
        <v>50</v>
      </c>
      <c r="B682" s="126">
        <v>520</v>
      </c>
      <c r="C682" s="125" t="s">
        <v>944</v>
      </c>
      <c r="D682" s="27"/>
      <c r="E682" s="6"/>
      <c r="F682" s="6"/>
      <c r="G682" s="5">
        <v>21.49</v>
      </c>
      <c r="H682" s="6"/>
      <c r="I682" s="6"/>
      <c r="J682" s="6"/>
      <c r="K682" s="5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5">
        <f t="shared" si="209"/>
        <v>21.49</v>
      </c>
      <c r="AA682" s="41">
        <f t="shared" si="182"/>
        <v>6.6051944060242802E-3</v>
      </c>
      <c r="AB682" s="44">
        <f t="shared" si="183"/>
        <v>11.010066451513751</v>
      </c>
    </row>
    <row r="683" spans="1:28" ht="16.5" customHeight="1" x14ac:dyDescent="0.15">
      <c r="A683" s="174" t="s">
        <v>50</v>
      </c>
      <c r="B683" s="126">
        <v>521</v>
      </c>
      <c r="C683" s="125" t="s">
        <v>945</v>
      </c>
      <c r="D683" s="27"/>
      <c r="E683" s="6"/>
      <c r="F683" s="6"/>
      <c r="G683" s="5">
        <v>21.49</v>
      </c>
      <c r="H683" s="6"/>
      <c r="I683" s="6"/>
      <c r="J683" s="6"/>
      <c r="K683" s="5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5">
        <f t="shared" si="209"/>
        <v>21.49</v>
      </c>
      <c r="AA683" s="41">
        <f t="shared" si="182"/>
        <v>6.6051944060242802E-3</v>
      </c>
      <c r="AB683" s="44">
        <f t="shared" si="183"/>
        <v>11.010066451513751</v>
      </c>
    </row>
    <row r="684" spans="1:28" ht="16.5" customHeight="1" x14ac:dyDescent="0.15">
      <c r="A684" s="174" t="s">
        <v>50</v>
      </c>
      <c r="B684" s="126">
        <v>522</v>
      </c>
      <c r="C684" s="125" t="s">
        <v>946</v>
      </c>
      <c r="D684" s="27"/>
      <c r="E684" s="6"/>
      <c r="F684" s="6"/>
      <c r="G684" s="5">
        <v>21.49</v>
      </c>
      <c r="H684" s="6"/>
      <c r="I684" s="6"/>
      <c r="J684" s="6"/>
      <c r="K684" s="5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5">
        <f t="shared" si="209"/>
        <v>21.49</v>
      </c>
      <c r="AA684" s="41">
        <f t="shared" si="182"/>
        <v>6.6051944060242802E-3</v>
      </c>
      <c r="AB684" s="44">
        <f t="shared" si="183"/>
        <v>11.010066451513751</v>
      </c>
    </row>
    <row r="685" spans="1:28" ht="16.5" customHeight="1" x14ac:dyDescent="0.15">
      <c r="A685" s="174" t="s">
        <v>50</v>
      </c>
      <c r="B685" s="126">
        <v>523</v>
      </c>
      <c r="C685" s="125" t="s">
        <v>1086</v>
      </c>
      <c r="D685" s="27"/>
      <c r="E685" s="6"/>
      <c r="F685" s="6"/>
      <c r="G685" s="5">
        <v>21.49</v>
      </c>
      <c r="H685" s="6"/>
      <c r="I685" s="6"/>
      <c r="J685" s="6"/>
      <c r="K685" s="5"/>
      <c r="L685" s="6"/>
      <c r="M685" s="6"/>
      <c r="N685" s="6"/>
      <c r="O685" s="6"/>
      <c r="P685" s="6"/>
      <c r="Q685" s="5"/>
      <c r="R685" s="6"/>
      <c r="S685" s="6"/>
      <c r="T685" s="6"/>
      <c r="U685" s="6"/>
      <c r="V685" s="6"/>
      <c r="W685" s="6"/>
      <c r="X685" s="6"/>
      <c r="Y685" s="6"/>
      <c r="Z685" s="5">
        <f t="shared" si="209"/>
        <v>21.49</v>
      </c>
      <c r="AA685" s="41">
        <f t="shared" si="182"/>
        <v>6.6051944060242802E-3</v>
      </c>
      <c r="AB685" s="44">
        <f t="shared" si="183"/>
        <v>11.010066451513751</v>
      </c>
    </row>
    <row r="686" spans="1:28" ht="16.5" customHeight="1" x14ac:dyDescent="0.15">
      <c r="A686" s="174" t="s">
        <v>50</v>
      </c>
      <c r="B686" s="126">
        <v>524</v>
      </c>
      <c r="C686" s="125" t="s">
        <v>1105</v>
      </c>
      <c r="D686" s="27"/>
      <c r="E686" s="6"/>
      <c r="F686" s="6"/>
      <c r="G686" s="5">
        <v>21.49</v>
      </c>
      <c r="H686" s="6"/>
      <c r="I686" s="6"/>
      <c r="J686" s="6"/>
      <c r="K686" s="5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5">
        <f t="shared" si="209"/>
        <v>21.49</v>
      </c>
      <c r="AA686" s="41">
        <f t="shared" si="182"/>
        <v>6.6051944060242802E-3</v>
      </c>
      <c r="AB686" s="44">
        <f t="shared" si="183"/>
        <v>11.010066451513751</v>
      </c>
    </row>
    <row r="687" spans="1:28" ht="16.5" customHeight="1" x14ac:dyDescent="0.15">
      <c r="A687" s="174" t="s">
        <v>50</v>
      </c>
      <c r="B687" s="126">
        <v>525</v>
      </c>
      <c r="C687" s="125" t="s">
        <v>1079</v>
      </c>
      <c r="D687" s="27"/>
      <c r="E687" s="6"/>
      <c r="F687" s="6"/>
      <c r="G687" s="5">
        <v>21.49</v>
      </c>
      <c r="H687" s="6"/>
      <c r="I687" s="6"/>
      <c r="J687" s="6"/>
      <c r="K687" s="5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5">
        <f t="shared" si="209"/>
        <v>21.49</v>
      </c>
      <c r="AA687" s="41">
        <f t="shared" si="182"/>
        <v>6.6051944060242802E-3</v>
      </c>
      <c r="AB687" s="44">
        <f t="shared" si="183"/>
        <v>11.010066451513751</v>
      </c>
    </row>
    <row r="688" spans="1:28" ht="16.5" customHeight="1" x14ac:dyDescent="0.15">
      <c r="A688" s="174" t="s">
        <v>50</v>
      </c>
      <c r="B688" s="126">
        <v>526</v>
      </c>
      <c r="C688" s="125" t="s">
        <v>1109</v>
      </c>
      <c r="D688" s="27"/>
      <c r="E688" s="6"/>
      <c r="F688" s="6"/>
      <c r="G688" s="5">
        <v>0</v>
      </c>
      <c r="H688" s="9">
        <v>43.47</v>
      </c>
      <c r="I688" s="6"/>
      <c r="J688" s="6"/>
      <c r="K688" s="5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5">
        <f t="shared" si="209"/>
        <v>43.47</v>
      </c>
      <c r="AA688" s="41">
        <f t="shared" si="182"/>
        <v>1.3360995850622405E-2</v>
      </c>
      <c r="AB688" s="44">
        <f t="shared" si="183"/>
        <v>22.271176763485471</v>
      </c>
    </row>
    <row r="689" spans="1:28" x14ac:dyDescent="0.15">
      <c r="A689" s="174" t="s">
        <v>50</v>
      </c>
      <c r="B689" s="137" t="s">
        <v>276</v>
      </c>
      <c r="C689" s="137"/>
      <c r="D689" s="94"/>
      <c r="E689" s="8">
        <f>SUM(E663:E688)</f>
        <v>45</v>
      </c>
      <c r="F689" s="8">
        <f t="shared" ref="F689" si="210">SUM(F663:F688)</f>
        <v>0</v>
      </c>
      <c r="G689" s="8">
        <f t="shared" ref="G689" si="211">SUM(G663:G688)</f>
        <v>530.29000000000008</v>
      </c>
      <c r="H689" s="8">
        <f t="shared" ref="H689" si="212">SUM(H663:H688)</f>
        <v>43.47</v>
      </c>
      <c r="I689" s="8">
        <f t="shared" ref="I689" si="213">SUM(I663:I688)</f>
        <v>0</v>
      </c>
      <c r="J689" s="8">
        <f t="shared" ref="J689" si="214">SUM(J663:J688)</f>
        <v>0</v>
      </c>
      <c r="K689" s="8">
        <f t="shared" ref="K689" si="215">SUM(K663:K688)</f>
        <v>0</v>
      </c>
      <c r="L689" s="8">
        <f t="shared" ref="L689" si="216">SUM(L663:L688)</f>
        <v>0</v>
      </c>
      <c r="M689" s="8">
        <f t="shared" ref="M689" si="217">SUM(M663:M688)</f>
        <v>0</v>
      </c>
      <c r="N689" s="8">
        <f t="shared" ref="N689" si="218">SUM(N663:N688)</f>
        <v>0</v>
      </c>
      <c r="O689" s="8">
        <f t="shared" ref="O689" si="219">SUM(O663:O688)</f>
        <v>0</v>
      </c>
      <c r="P689" s="8">
        <f t="shared" ref="P689" si="220">SUM(P663:P688)</f>
        <v>0</v>
      </c>
      <c r="Q689" s="8">
        <f t="shared" ref="Q689" si="221">SUM(Q663:Q688)</f>
        <v>0</v>
      </c>
      <c r="R689" s="8">
        <f t="shared" ref="R689" si="222">SUM(R663:R688)</f>
        <v>0</v>
      </c>
      <c r="S689" s="8">
        <f t="shared" ref="S689" si="223">SUM(S663:S688)</f>
        <v>0</v>
      </c>
      <c r="T689" s="8">
        <f t="shared" ref="T689" si="224">SUM(T663:T688)</f>
        <v>0</v>
      </c>
      <c r="U689" s="8">
        <f t="shared" ref="U689" si="225">SUM(U663:U688)</f>
        <v>0</v>
      </c>
      <c r="V689" s="8">
        <f t="shared" ref="V689" si="226">SUM(V663:V688)</f>
        <v>0</v>
      </c>
      <c r="W689" s="8">
        <f t="shared" ref="W689" si="227">SUM(W663:W688)</f>
        <v>0</v>
      </c>
      <c r="X689" s="8">
        <f t="shared" ref="X689" si="228">SUM(X663:X688)</f>
        <v>0</v>
      </c>
      <c r="Y689" s="8">
        <f t="shared" ref="Y689" si="229">SUM(Y663:Y688)</f>
        <v>0</v>
      </c>
      <c r="Z689" s="8">
        <f t="shared" ref="Z689" si="230">SUM(Z663:Z688)</f>
        <v>618.7600000000001</v>
      </c>
      <c r="AA689" s="42">
        <f t="shared" si="182"/>
        <v>0.19018287997541111</v>
      </c>
      <c r="AB689" s="45">
        <f t="shared" si="183"/>
        <v>317.01203897341327</v>
      </c>
    </row>
    <row r="690" spans="1:28" ht="16.5" customHeight="1" x14ac:dyDescent="0.15">
      <c r="A690" s="174" t="s">
        <v>50</v>
      </c>
      <c r="B690" s="137" t="s">
        <v>857</v>
      </c>
      <c r="C690" s="137"/>
      <c r="D690" s="94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7"/>
      <c r="Y690" s="7">
        <v>295.04000000000002</v>
      </c>
      <c r="Z690" s="7">
        <f>SUM(Y691)</f>
        <v>295.04000000000002</v>
      </c>
      <c r="AA690" s="42">
        <f t="shared" si="182"/>
        <v>9.0683878899646533E-2</v>
      </c>
      <c r="AB690" s="45">
        <f t="shared" si="183"/>
        <v>151.1591440602428</v>
      </c>
    </row>
    <row r="691" spans="1:28" x14ac:dyDescent="0.15">
      <c r="A691" s="174" t="s">
        <v>50</v>
      </c>
      <c r="B691" s="137" t="s">
        <v>858</v>
      </c>
      <c r="C691" s="137"/>
      <c r="D691" s="94"/>
      <c r="E691" s="8">
        <f>SUM(E689:E690)</f>
        <v>45</v>
      </c>
      <c r="F691" s="8">
        <f t="shared" ref="F691:Y691" si="231">SUM(F689:F690)</f>
        <v>0</v>
      </c>
      <c r="G691" s="8">
        <f t="shared" si="231"/>
        <v>530.29000000000008</v>
      </c>
      <c r="H691" s="8">
        <f t="shared" si="231"/>
        <v>43.47</v>
      </c>
      <c r="I691" s="8">
        <f t="shared" si="231"/>
        <v>0</v>
      </c>
      <c r="J691" s="8">
        <f t="shared" si="231"/>
        <v>0</v>
      </c>
      <c r="K691" s="8">
        <f t="shared" si="231"/>
        <v>0</v>
      </c>
      <c r="L691" s="8">
        <f t="shared" si="231"/>
        <v>0</v>
      </c>
      <c r="M691" s="8">
        <f t="shared" si="231"/>
        <v>0</v>
      </c>
      <c r="N691" s="8">
        <f t="shared" si="231"/>
        <v>0</v>
      </c>
      <c r="O691" s="8">
        <f t="shared" si="231"/>
        <v>0</v>
      </c>
      <c r="P691" s="8">
        <f t="shared" si="231"/>
        <v>0</v>
      </c>
      <c r="Q691" s="8">
        <f t="shared" si="231"/>
        <v>0</v>
      </c>
      <c r="R691" s="8">
        <f t="shared" si="231"/>
        <v>0</v>
      </c>
      <c r="S691" s="8">
        <f t="shared" si="231"/>
        <v>0</v>
      </c>
      <c r="T691" s="8">
        <f t="shared" si="231"/>
        <v>0</v>
      </c>
      <c r="U691" s="8">
        <f t="shared" si="231"/>
        <v>0</v>
      </c>
      <c r="V691" s="8">
        <f t="shared" si="231"/>
        <v>0</v>
      </c>
      <c r="W691" s="8">
        <f t="shared" si="231"/>
        <v>0</v>
      </c>
      <c r="X691" s="8">
        <f t="shared" si="231"/>
        <v>0</v>
      </c>
      <c r="Y691" s="8">
        <f t="shared" si="231"/>
        <v>295.04000000000002</v>
      </c>
      <c r="Z691" s="7">
        <f>SUM(Z689:Z690)</f>
        <v>913.80000000000018</v>
      </c>
      <c r="AA691" s="42">
        <f t="shared" ref="AA691:AA692" si="232">Z691/$Z$692</f>
        <v>0.28086675887505763</v>
      </c>
      <c r="AB691" s="45">
        <f t="shared" ref="AB691:AB692" si="233">AA691*$Z$693</f>
        <v>468.17118303365601</v>
      </c>
    </row>
    <row r="692" spans="1:28" x14ac:dyDescent="0.15">
      <c r="A692" s="22" t="s">
        <v>333</v>
      </c>
      <c r="B692" s="26"/>
      <c r="C692" s="142"/>
      <c r="D692" s="109"/>
      <c r="E692" s="12">
        <f t="shared" ref="E692:Z692" si="234">SUM(E572,E589,E602,E631,E660,E689)</f>
        <v>90</v>
      </c>
      <c r="F692" s="12">
        <f t="shared" si="234"/>
        <v>0</v>
      </c>
      <c r="G692" s="12">
        <f t="shared" si="234"/>
        <v>1569.6600000000003</v>
      </c>
      <c r="H692" s="12">
        <f t="shared" si="234"/>
        <v>225.32</v>
      </c>
      <c r="I692" s="12">
        <f t="shared" si="234"/>
        <v>0</v>
      </c>
      <c r="J692" s="12">
        <f t="shared" si="234"/>
        <v>0</v>
      </c>
      <c r="K692" s="12">
        <f t="shared" si="234"/>
        <v>1302.31</v>
      </c>
      <c r="L692" s="12">
        <f t="shared" si="234"/>
        <v>0</v>
      </c>
      <c r="M692" s="12">
        <f t="shared" si="234"/>
        <v>0</v>
      </c>
      <c r="N692" s="12">
        <f t="shared" si="234"/>
        <v>0</v>
      </c>
      <c r="O692" s="12">
        <f t="shared" si="234"/>
        <v>0</v>
      </c>
      <c r="P692" s="12">
        <f t="shared" si="234"/>
        <v>0</v>
      </c>
      <c r="Q692" s="12">
        <f t="shared" si="234"/>
        <v>66.210000000000008</v>
      </c>
      <c r="R692" s="12">
        <f t="shared" si="234"/>
        <v>0</v>
      </c>
      <c r="S692" s="12">
        <f t="shared" si="234"/>
        <v>0</v>
      </c>
      <c r="T692" s="12">
        <f t="shared" si="234"/>
        <v>0</v>
      </c>
      <c r="U692" s="12">
        <f t="shared" si="234"/>
        <v>0</v>
      </c>
      <c r="V692" s="12">
        <f t="shared" si="234"/>
        <v>0</v>
      </c>
      <c r="W692" s="12">
        <f t="shared" si="234"/>
        <v>0</v>
      </c>
      <c r="X692" s="12">
        <f t="shared" si="234"/>
        <v>0</v>
      </c>
      <c r="Y692" s="12">
        <f t="shared" si="234"/>
        <v>0</v>
      </c>
      <c r="Z692" s="12">
        <f t="shared" si="234"/>
        <v>3253.5000000000005</v>
      </c>
      <c r="AA692" s="51">
        <f t="shared" si="232"/>
        <v>1</v>
      </c>
      <c r="AB692" s="49">
        <f t="shared" si="233"/>
        <v>1666.8799999999999</v>
      </c>
    </row>
    <row r="693" spans="1:28" ht="16.5" customHeight="1" x14ac:dyDescent="0.15">
      <c r="A693" s="22" t="s">
        <v>331</v>
      </c>
      <c r="B693" s="22"/>
      <c r="C693" s="22"/>
      <c r="D693" s="96"/>
      <c r="E693" s="61"/>
      <c r="F693" s="61"/>
      <c r="G693" s="61"/>
      <c r="H693" s="61"/>
      <c r="I693" s="61"/>
      <c r="J693" s="61"/>
      <c r="K693" s="61"/>
      <c r="L693" s="61"/>
      <c r="M693" s="61"/>
      <c r="N693" s="61"/>
      <c r="O693" s="61"/>
      <c r="P693" s="61"/>
      <c r="Q693" s="61"/>
      <c r="R693" s="61"/>
      <c r="S693" s="61"/>
      <c r="T693" s="61"/>
      <c r="U693" s="61"/>
      <c r="V693" s="61"/>
      <c r="W693" s="61"/>
      <c r="X693" s="61"/>
      <c r="Y693" s="12">
        <f>SUM(Y573,Y590,Y603,Y632,Y661,Y690)</f>
        <v>1666.8799999999999</v>
      </c>
      <c r="Z693" s="13">
        <f>SUM(Y694)</f>
        <v>1666.8799999999999</v>
      </c>
      <c r="AA693" s="48"/>
      <c r="AB693" s="49"/>
    </row>
    <row r="694" spans="1:28" x14ac:dyDescent="0.15">
      <c r="A694" s="22" t="s">
        <v>332</v>
      </c>
      <c r="B694" s="22"/>
      <c r="C694" s="22"/>
      <c r="D694" s="96"/>
      <c r="E694" s="12">
        <f>SUM(E692:E693)</f>
        <v>90</v>
      </c>
      <c r="F694" s="12">
        <f t="shared" ref="F694" si="235">SUM(F692:F693)</f>
        <v>0</v>
      </c>
      <c r="G694" s="12">
        <f t="shared" ref="G694" si="236">SUM(G692:G693)</f>
        <v>1569.6600000000003</v>
      </c>
      <c r="H694" s="12">
        <f t="shared" ref="H694" si="237">SUM(H692:H693)</f>
        <v>225.32</v>
      </c>
      <c r="I694" s="12">
        <f t="shared" ref="I694" si="238">SUM(I692:I693)</f>
        <v>0</v>
      </c>
      <c r="J694" s="12">
        <f t="shared" ref="J694" si="239">SUM(J692:J693)</f>
        <v>0</v>
      </c>
      <c r="K694" s="12">
        <f t="shared" ref="K694" si="240">SUM(K692:K693)</f>
        <v>1302.31</v>
      </c>
      <c r="L694" s="12">
        <f t="shared" ref="L694" si="241">SUM(L692:L693)</f>
        <v>0</v>
      </c>
      <c r="M694" s="12">
        <f t="shared" ref="M694" si="242">SUM(M692:M693)</f>
        <v>0</v>
      </c>
      <c r="N694" s="12">
        <f t="shared" ref="N694" si="243">SUM(N692:N693)</f>
        <v>0</v>
      </c>
      <c r="O694" s="12">
        <f t="shared" ref="O694" si="244">SUM(O692:O693)</f>
        <v>0</v>
      </c>
      <c r="P694" s="12">
        <f t="shared" ref="P694" si="245">SUM(P692:P693)</f>
        <v>0</v>
      </c>
      <c r="Q694" s="12">
        <f t="shared" ref="Q694" si="246">SUM(Q692:Q693)</f>
        <v>66.210000000000008</v>
      </c>
      <c r="R694" s="12">
        <f t="shared" ref="R694" si="247">SUM(R692:R693)</f>
        <v>0</v>
      </c>
      <c r="S694" s="12">
        <f t="shared" ref="S694" si="248">SUM(S692:S693)</f>
        <v>0</v>
      </c>
      <c r="T694" s="12">
        <f t="shared" ref="T694" si="249">SUM(T692:T693)</f>
        <v>0</v>
      </c>
      <c r="U694" s="12">
        <f t="shared" ref="U694" si="250">SUM(U692:U693)</f>
        <v>0</v>
      </c>
      <c r="V694" s="12">
        <f t="shared" ref="V694" si="251">SUM(V692:V693)</f>
        <v>0</v>
      </c>
      <c r="W694" s="12">
        <f t="shared" ref="W694" si="252">SUM(W692:W693)</f>
        <v>0</v>
      </c>
      <c r="X694" s="12">
        <f t="shared" ref="X694" si="253">SUM(X692:X693)</f>
        <v>0</v>
      </c>
      <c r="Y694" s="12">
        <f t="shared" ref="Y694" si="254">SUM(Y692:Y693)</f>
        <v>1666.8799999999999</v>
      </c>
      <c r="Z694" s="12">
        <f t="shared" ref="Z694" si="255">SUM(Z692:Z693)</f>
        <v>4920.38</v>
      </c>
      <c r="AA694" s="48"/>
      <c r="AB694" s="49"/>
    </row>
    <row r="695" spans="1:28" x14ac:dyDescent="0.15">
      <c r="A695" s="55" t="s">
        <v>681</v>
      </c>
      <c r="B695" s="56"/>
      <c r="C695" s="56"/>
      <c r="D695" s="62"/>
      <c r="E695" s="57">
        <f t="shared" ref="E695:X695" si="256">E692/$Z$692</f>
        <v>2.7662517289073301E-2</v>
      </c>
      <c r="F695" s="57">
        <f t="shared" si="256"/>
        <v>0</v>
      </c>
      <c r="G695" s="57">
        <f t="shared" si="256"/>
        <v>0.48245274319963122</v>
      </c>
      <c r="H695" s="57">
        <f t="shared" si="256"/>
        <v>6.9254648839711067E-2</v>
      </c>
      <c r="I695" s="57">
        <f t="shared" si="256"/>
        <v>0</v>
      </c>
      <c r="J695" s="57">
        <f t="shared" si="256"/>
        <v>0</v>
      </c>
      <c r="K695" s="57">
        <f t="shared" si="256"/>
        <v>0.40027969878592279</v>
      </c>
      <c r="L695" s="57">
        <f t="shared" si="256"/>
        <v>0</v>
      </c>
      <c r="M695" s="57">
        <f t="shared" si="256"/>
        <v>0</v>
      </c>
      <c r="N695" s="57">
        <f t="shared" si="256"/>
        <v>0</v>
      </c>
      <c r="O695" s="57">
        <f t="shared" si="256"/>
        <v>0</v>
      </c>
      <c r="P695" s="57">
        <f t="shared" si="256"/>
        <v>0</v>
      </c>
      <c r="Q695" s="57">
        <f t="shared" si="256"/>
        <v>2.0350391885661595E-2</v>
      </c>
      <c r="R695" s="57">
        <f t="shared" si="256"/>
        <v>0</v>
      </c>
      <c r="S695" s="57">
        <f t="shared" si="256"/>
        <v>0</v>
      </c>
      <c r="T695" s="57">
        <f t="shared" si="256"/>
        <v>0</v>
      </c>
      <c r="U695" s="57">
        <f t="shared" si="256"/>
        <v>0</v>
      </c>
      <c r="V695" s="57">
        <f t="shared" si="256"/>
        <v>0</v>
      </c>
      <c r="W695" s="57">
        <f t="shared" si="256"/>
        <v>0</v>
      </c>
      <c r="X695" s="57">
        <f t="shared" si="256"/>
        <v>0</v>
      </c>
      <c r="Y695" s="57"/>
      <c r="Z695" s="57">
        <f>Z692/$Z$692</f>
        <v>1</v>
      </c>
      <c r="AA695" s="58"/>
      <c r="AB695" s="59"/>
    </row>
    <row r="696" spans="1:28" x14ac:dyDescent="0.15">
      <c r="A696" s="55" t="s">
        <v>678</v>
      </c>
      <c r="B696" s="56"/>
      <c r="C696" s="56"/>
      <c r="D696" s="62"/>
      <c r="E696" s="60">
        <f t="shared" ref="E696:X696" si="257">E695*$Z$693</f>
        <v>46.110096818810504</v>
      </c>
      <c r="F696" s="60">
        <f t="shared" si="257"/>
        <v>0</v>
      </c>
      <c r="G696" s="60">
        <f t="shared" si="257"/>
        <v>804.19082858460126</v>
      </c>
      <c r="H696" s="60">
        <f t="shared" si="257"/>
        <v>115.43918905793757</v>
      </c>
      <c r="I696" s="60">
        <f t="shared" si="257"/>
        <v>0</v>
      </c>
      <c r="J696" s="60">
        <f t="shared" si="257"/>
        <v>0</v>
      </c>
      <c r="K696" s="60">
        <f t="shared" si="257"/>
        <v>667.21822431227895</v>
      </c>
      <c r="L696" s="60">
        <f t="shared" si="257"/>
        <v>0</v>
      </c>
      <c r="M696" s="60">
        <f t="shared" si="257"/>
        <v>0</v>
      </c>
      <c r="N696" s="60">
        <f t="shared" si="257"/>
        <v>0</v>
      </c>
      <c r="O696" s="60">
        <f t="shared" si="257"/>
        <v>0</v>
      </c>
      <c r="P696" s="60">
        <f t="shared" si="257"/>
        <v>0</v>
      </c>
      <c r="Q696" s="60">
        <f t="shared" si="257"/>
        <v>33.921661226371597</v>
      </c>
      <c r="R696" s="60">
        <f t="shared" si="257"/>
        <v>0</v>
      </c>
      <c r="S696" s="60">
        <f t="shared" si="257"/>
        <v>0</v>
      </c>
      <c r="T696" s="60">
        <f t="shared" si="257"/>
        <v>0</v>
      </c>
      <c r="U696" s="60">
        <f t="shared" si="257"/>
        <v>0</v>
      </c>
      <c r="V696" s="60">
        <f t="shared" si="257"/>
        <v>0</v>
      </c>
      <c r="W696" s="60">
        <f t="shared" si="257"/>
        <v>0</v>
      </c>
      <c r="X696" s="60">
        <f t="shared" si="257"/>
        <v>0</v>
      </c>
      <c r="Y696" s="60"/>
      <c r="Z696" s="60">
        <f>Z695*$Z$693</f>
        <v>1666.8799999999999</v>
      </c>
      <c r="AA696" s="58"/>
      <c r="AB696" s="59"/>
    </row>
    <row r="697" spans="1:28" x14ac:dyDescent="0.15">
      <c r="A697" s="55" t="s">
        <v>686</v>
      </c>
      <c r="B697" s="56"/>
      <c r="C697" s="56"/>
      <c r="D697" s="62"/>
      <c r="E697" s="60">
        <f>SUM(E692,E696)</f>
        <v>136.11009681881052</v>
      </c>
      <c r="F697" s="60">
        <f t="shared" ref="F697:Z697" si="258">SUM(F692,F696)</f>
        <v>0</v>
      </c>
      <c r="G697" s="60">
        <f t="shared" si="258"/>
        <v>2373.8508285846015</v>
      </c>
      <c r="H697" s="60">
        <f t="shared" si="258"/>
        <v>340.75918905793753</v>
      </c>
      <c r="I697" s="60">
        <f t="shared" si="258"/>
        <v>0</v>
      </c>
      <c r="J697" s="60">
        <f t="shared" si="258"/>
        <v>0</v>
      </c>
      <c r="K697" s="60">
        <f t="shared" si="258"/>
        <v>1969.5282243122788</v>
      </c>
      <c r="L697" s="60">
        <f t="shared" si="258"/>
        <v>0</v>
      </c>
      <c r="M697" s="60">
        <f t="shared" si="258"/>
        <v>0</v>
      </c>
      <c r="N697" s="60">
        <f t="shared" si="258"/>
        <v>0</v>
      </c>
      <c r="O697" s="60">
        <f t="shared" si="258"/>
        <v>0</v>
      </c>
      <c r="P697" s="60">
        <f t="shared" si="258"/>
        <v>0</v>
      </c>
      <c r="Q697" s="60">
        <f t="shared" si="258"/>
        <v>100.13166122637161</v>
      </c>
      <c r="R697" s="60">
        <f t="shared" si="258"/>
        <v>0</v>
      </c>
      <c r="S697" s="60">
        <f t="shared" si="258"/>
        <v>0</v>
      </c>
      <c r="T697" s="60">
        <f t="shared" si="258"/>
        <v>0</v>
      </c>
      <c r="U697" s="60">
        <f t="shared" si="258"/>
        <v>0</v>
      </c>
      <c r="V697" s="60">
        <f t="shared" si="258"/>
        <v>0</v>
      </c>
      <c r="W697" s="60">
        <f t="shared" si="258"/>
        <v>0</v>
      </c>
      <c r="X697" s="60">
        <f t="shared" si="258"/>
        <v>0</v>
      </c>
      <c r="Y697" s="60"/>
      <c r="Z697" s="60">
        <f t="shared" si="258"/>
        <v>4920.38</v>
      </c>
      <c r="AA697" s="58"/>
      <c r="AB697" s="59"/>
    </row>
    <row r="698" spans="1:28" ht="16.5" customHeight="1" x14ac:dyDescent="0.15">
      <c r="A698" s="174" t="s">
        <v>56</v>
      </c>
      <c r="B698" s="21">
        <v>101</v>
      </c>
      <c r="C698" s="21" t="s">
        <v>57</v>
      </c>
      <c r="D698" s="29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5">
        <v>57.76</v>
      </c>
      <c r="U698" s="14"/>
      <c r="V698" s="14"/>
      <c r="W698" s="14"/>
      <c r="X698" s="14"/>
      <c r="Y698" s="14"/>
      <c r="Z698" s="5">
        <f t="shared" ref="Z698:Z707" si="259">SUM(E698:X698)</f>
        <v>57.76</v>
      </c>
      <c r="AA698" s="41">
        <f>Z698/$Z$724</f>
        <v>6.501136798505279E-2</v>
      </c>
      <c r="AB698" s="44">
        <f>AA698*$Z$725</f>
        <v>20.617055129099789</v>
      </c>
    </row>
    <row r="699" spans="1:28" ht="16.5" customHeight="1" x14ac:dyDescent="0.15">
      <c r="A699" s="174" t="s">
        <v>10</v>
      </c>
      <c r="B699" s="21">
        <v>102</v>
      </c>
      <c r="C699" s="21" t="s">
        <v>58</v>
      </c>
      <c r="D699" s="29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5">
        <v>32.89</v>
      </c>
      <c r="U699" s="14"/>
      <c r="V699" s="14"/>
      <c r="W699" s="14"/>
      <c r="X699" s="14"/>
      <c r="Y699" s="14"/>
      <c r="Z699" s="5">
        <f t="shared" si="259"/>
        <v>32.89</v>
      </c>
      <c r="AA699" s="41">
        <f t="shared" ref="AA699:AA724" si="260">Z699/$Z$724</f>
        <v>3.7019111721405575E-2</v>
      </c>
      <c r="AB699" s="44">
        <f t="shared" ref="AB699:AB724" si="261">AA699*$Z$725</f>
        <v>11.73987090020935</v>
      </c>
    </row>
    <row r="700" spans="1:28" ht="16.5" customHeight="1" x14ac:dyDescent="0.15">
      <c r="A700" s="174" t="s">
        <v>10</v>
      </c>
      <c r="B700" s="21">
        <v>103</v>
      </c>
      <c r="C700" s="21" t="s">
        <v>59</v>
      </c>
      <c r="D700" s="29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5">
        <v>79.56</v>
      </c>
      <c r="U700" s="14"/>
      <c r="V700" s="14"/>
      <c r="W700" s="14"/>
      <c r="X700" s="14"/>
      <c r="Y700" s="14"/>
      <c r="Z700" s="5">
        <f t="shared" si="259"/>
        <v>79.56</v>
      </c>
      <c r="AA700" s="41">
        <f t="shared" si="260"/>
        <v>8.9548207009882266E-2</v>
      </c>
      <c r="AB700" s="44">
        <f t="shared" si="261"/>
        <v>28.398422889043964</v>
      </c>
    </row>
    <row r="701" spans="1:28" ht="16.5" customHeight="1" x14ac:dyDescent="0.15">
      <c r="A701" s="174" t="s">
        <v>10</v>
      </c>
      <c r="B701" s="21">
        <v>104</v>
      </c>
      <c r="C701" s="21" t="s">
        <v>60</v>
      </c>
      <c r="D701" s="29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5">
        <v>79.56</v>
      </c>
      <c r="U701" s="14"/>
      <c r="V701" s="14"/>
      <c r="W701" s="14"/>
      <c r="X701" s="14"/>
      <c r="Y701" s="14"/>
      <c r="Z701" s="5">
        <f t="shared" si="259"/>
        <v>79.56</v>
      </c>
      <c r="AA701" s="41">
        <f t="shared" si="260"/>
        <v>8.9548207009882266E-2</v>
      </c>
      <c r="AB701" s="44">
        <f t="shared" si="261"/>
        <v>28.398422889043964</v>
      </c>
    </row>
    <row r="702" spans="1:28" ht="16.5" customHeight="1" x14ac:dyDescent="0.15">
      <c r="A702" s="174" t="s">
        <v>10</v>
      </c>
      <c r="B702" s="21">
        <v>105</v>
      </c>
      <c r="C702" s="21" t="s">
        <v>303</v>
      </c>
      <c r="D702" s="29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5">
        <v>33.28</v>
      </c>
      <c r="U702" s="14"/>
      <c r="V702" s="14"/>
      <c r="W702" s="14"/>
      <c r="X702" s="14"/>
      <c r="Y702" s="14"/>
      <c r="Z702" s="5">
        <f t="shared" si="259"/>
        <v>33.28</v>
      </c>
      <c r="AA702" s="41">
        <f t="shared" si="260"/>
        <v>3.7458073520473631E-2</v>
      </c>
      <c r="AB702" s="44">
        <f t="shared" si="261"/>
        <v>11.879078855547803</v>
      </c>
    </row>
    <row r="703" spans="1:28" ht="16.5" customHeight="1" x14ac:dyDescent="0.15">
      <c r="A703" s="174" t="s">
        <v>10</v>
      </c>
      <c r="B703" s="21">
        <v>106</v>
      </c>
      <c r="C703" s="21" t="s">
        <v>61</v>
      </c>
      <c r="D703" s="29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5">
        <v>23.33</v>
      </c>
      <c r="U703" s="14"/>
      <c r="V703" s="14"/>
      <c r="W703" s="14"/>
      <c r="X703" s="14"/>
      <c r="Y703" s="14"/>
      <c r="Z703" s="5">
        <f t="shared" si="259"/>
        <v>23.33</v>
      </c>
      <c r="AA703" s="41">
        <f t="shared" si="260"/>
        <v>2.6258919928865674E-2</v>
      </c>
      <c r="AB703" s="44">
        <f t="shared" si="261"/>
        <v>8.3274912770411706</v>
      </c>
    </row>
    <row r="704" spans="1:28" ht="16.5" customHeight="1" x14ac:dyDescent="0.15">
      <c r="A704" s="174" t="s">
        <v>10</v>
      </c>
      <c r="B704" s="21">
        <v>107</v>
      </c>
      <c r="C704" s="21" t="s">
        <v>62</v>
      </c>
      <c r="D704" s="29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5">
        <v>22.95</v>
      </c>
      <c r="U704" s="14"/>
      <c r="V704" s="14"/>
      <c r="W704" s="14"/>
      <c r="X704" s="14"/>
      <c r="Y704" s="14"/>
      <c r="Z704" s="5">
        <f t="shared" si="259"/>
        <v>22.95</v>
      </c>
      <c r="AA704" s="41">
        <f t="shared" si="260"/>
        <v>2.5831213560542961E-2</v>
      </c>
      <c r="AB704" s="44">
        <f t="shared" si="261"/>
        <v>8.1918527564549901</v>
      </c>
    </row>
    <row r="705" spans="1:28" ht="16.5" customHeight="1" x14ac:dyDescent="0.15">
      <c r="A705" s="174" t="s">
        <v>10</v>
      </c>
      <c r="B705" s="21">
        <v>108</v>
      </c>
      <c r="C705" s="21" t="s">
        <v>525</v>
      </c>
      <c r="D705" s="29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5">
        <v>32.9</v>
      </c>
      <c r="U705" s="14"/>
      <c r="V705" s="14"/>
      <c r="W705" s="14"/>
      <c r="X705" s="14"/>
      <c r="Y705" s="14"/>
      <c r="Z705" s="5">
        <f t="shared" si="259"/>
        <v>32.9</v>
      </c>
      <c r="AA705" s="41">
        <f t="shared" si="260"/>
        <v>3.7030367152150911E-2</v>
      </c>
      <c r="AB705" s="44">
        <f t="shared" si="261"/>
        <v>11.743440334961619</v>
      </c>
    </row>
    <row r="706" spans="1:28" ht="16.5" customHeight="1" x14ac:dyDescent="0.15">
      <c r="A706" s="174" t="s">
        <v>10</v>
      </c>
      <c r="B706" s="21">
        <v>110</v>
      </c>
      <c r="C706" s="21" t="s">
        <v>63</v>
      </c>
      <c r="D706" s="29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5">
        <v>33.659999999999997</v>
      </c>
      <c r="U706" s="14"/>
      <c r="V706" s="14"/>
      <c r="W706" s="14"/>
      <c r="X706" s="14"/>
      <c r="Y706" s="14"/>
      <c r="Z706" s="5">
        <f t="shared" si="259"/>
        <v>33.659999999999997</v>
      </c>
      <c r="AA706" s="41">
        <f t="shared" si="260"/>
        <v>3.7885779888796337E-2</v>
      </c>
      <c r="AB706" s="44">
        <f t="shared" si="261"/>
        <v>12.014717376133982</v>
      </c>
    </row>
    <row r="707" spans="1:28" ht="16.5" customHeight="1" x14ac:dyDescent="0.15">
      <c r="A707" s="174" t="s">
        <v>10</v>
      </c>
      <c r="B707" s="21">
        <v>111</v>
      </c>
      <c r="C707" s="21" t="s">
        <v>64</v>
      </c>
      <c r="D707" s="29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5">
        <v>28.69</v>
      </c>
      <c r="U707" s="14"/>
      <c r="V707" s="14"/>
      <c r="W707" s="14"/>
      <c r="X707" s="14"/>
      <c r="Y707" s="14"/>
      <c r="Z707" s="5">
        <f t="shared" si="259"/>
        <v>28.69</v>
      </c>
      <c r="AA707" s="41">
        <f t="shared" si="260"/>
        <v>3.2291830808365035E-2</v>
      </c>
      <c r="AB707" s="44">
        <f t="shared" si="261"/>
        <v>10.240708304256804</v>
      </c>
    </row>
    <row r="708" spans="1:28" x14ac:dyDescent="0.15">
      <c r="A708" s="174" t="s">
        <v>10</v>
      </c>
      <c r="B708" s="137" t="s">
        <v>276</v>
      </c>
      <c r="C708" s="137"/>
      <c r="D708" s="94"/>
      <c r="E708" s="8">
        <f>SUM(E698:E707)</f>
        <v>0</v>
      </c>
      <c r="F708" s="8">
        <f t="shared" ref="F708:Z708" si="262">SUM(F698:F707)</f>
        <v>0</v>
      </c>
      <c r="G708" s="8">
        <f t="shared" si="262"/>
        <v>0</v>
      </c>
      <c r="H708" s="8">
        <f t="shared" si="262"/>
        <v>0</v>
      </c>
      <c r="I708" s="8">
        <f t="shared" si="262"/>
        <v>0</v>
      </c>
      <c r="J708" s="8">
        <f t="shared" si="262"/>
        <v>0</v>
      </c>
      <c r="K708" s="8">
        <f t="shared" si="262"/>
        <v>0</v>
      </c>
      <c r="L708" s="8">
        <f t="shared" si="262"/>
        <v>0</v>
      </c>
      <c r="M708" s="8">
        <f t="shared" si="262"/>
        <v>0</v>
      </c>
      <c r="N708" s="8">
        <f t="shared" si="262"/>
        <v>0</v>
      </c>
      <c r="O708" s="8">
        <f t="shared" si="262"/>
        <v>0</v>
      </c>
      <c r="P708" s="8">
        <f t="shared" si="262"/>
        <v>0</v>
      </c>
      <c r="Q708" s="8">
        <f t="shared" si="262"/>
        <v>0</v>
      </c>
      <c r="R708" s="8">
        <f t="shared" si="262"/>
        <v>0</v>
      </c>
      <c r="S708" s="8">
        <f t="shared" si="262"/>
        <v>0</v>
      </c>
      <c r="T708" s="8">
        <f t="shared" si="262"/>
        <v>424.58</v>
      </c>
      <c r="U708" s="8">
        <f t="shared" si="262"/>
        <v>0</v>
      </c>
      <c r="V708" s="8">
        <f t="shared" si="262"/>
        <v>0</v>
      </c>
      <c r="W708" s="8">
        <f t="shared" si="262"/>
        <v>0</v>
      </c>
      <c r="X708" s="8">
        <f t="shared" si="262"/>
        <v>0</v>
      </c>
      <c r="Y708" s="8">
        <f t="shared" si="262"/>
        <v>0</v>
      </c>
      <c r="Z708" s="8">
        <f t="shared" si="262"/>
        <v>424.58</v>
      </c>
      <c r="AA708" s="42">
        <f t="shared" si="260"/>
        <v>0.47788307858541745</v>
      </c>
      <c r="AB708" s="45">
        <f t="shared" si="261"/>
        <v>151.55106071179344</v>
      </c>
    </row>
    <row r="709" spans="1:28" ht="16.5" customHeight="1" x14ac:dyDescent="0.15">
      <c r="A709" s="174" t="s">
        <v>10</v>
      </c>
      <c r="B709" s="137" t="s">
        <v>857</v>
      </c>
      <c r="C709" s="137"/>
      <c r="D709" s="94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7"/>
      <c r="Y709" s="7">
        <v>169.94</v>
      </c>
      <c r="Z709" s="7">
        <f>SUM(Y710)</f>
        <v>169.94</v>
      </c>
      <c r="AA709" s="42">
        <f t="shared" si="260"/>
        <v>0.19127479008621659</v>
      </c>
      <c r="AB709" s="45">
        <f t="shared" si="261"/>
        <v>60.658974180041866</v>
      </c>
    </row>
    <row r="710" spans="1:28" x14ac:dyDescent="0.15">
      <c r="A710" s="174" t="s">
        <v>10</v>
      </c>
      <c r="B710" s="137" t="s">
        <v>858</v>
      </c>
      <c r="C710" s="137"/>
      <c r="D710" s="94"/>
      <c r="E710" s="8">
        <f>SUM(E708:E709)</f>
        <v>0</v>
      </c>
      <c r="F710" s="8">
        <f t="shared" ref="F710:Y710" si="263">SUM(F708:F709)</f>
        <v>0</v>
      </c>
      <c r="G710" s="8">
        <f t="shared" si="263"/>
        <v>0</v>
      </c>
      <c r="H710" s="8">
        <f t="shared" si="263"/>
        <v>0</v>
      </c>
      <c r="I710" s="8">
        <f t="shared" si="263"/>
        <v>0</v>
      </c>
      <c r="J710" s="8">
        <f t="shared" si="263"/>
        <v>0</v>
      </c>
      <c r="K710" s="8">
        <f t="shared" si="263"/>
        <v>0</v>
      </c>
      <c r="L710" s="8">
        <f t="shared" si="263"/>
        <v>0</v>
      </c>
      <c r="M710" s="8">
        <f t="shared" si="263"/>
        <v>0</v>
      </c>
      <c r="N710" s="8">
        <f t="shared" si="263"/>
        <v>0</v>
      </c>
      <c r="O710" s="8">
        <f t="shared" si="263"/>
        <v>0</v>
      </c>
      <c r="P710" s="8">
        <f t="shared" si="263"/>
        <v>0</v>
      </c>
      <c r="Q710" s="8">
        <f t="shared" si="263"/>
        <v>0</v>
      </c>
      <c r="R710" s="8">
        <f t="shared" si="263"/>
        <v>0</v>
      </c>
      <c r="S710" s="8">
        <f t="shared" si="263"/>
        <v>0</v>
      </c>
      <c r="T710" s="8">
        <f t="shared" si="263"/>
        <v>424.58</v>
      </c>
      <c r="U710" s="8">
        <f t="shared" si="263"/>
        <v>0</v>
      </c>
      <c r="V710" s="8">
        <f t="shared" si="263"/>
        <v>0</v>
      </c>
      <c r="W710" s="8">
        <f t="shared" si="263"/>
        <v>0</v>
      </c>
      <c r="X710" s="8">
        <f t="shared" si="263"/>
        <v>0</v>
      </c>
      <c r="Y710" s="8">
        <f t="shared" si="263"/>
        <v>169.94</v>
      </c>
      <c r="Z710" s="7">
        <f>SUM(Z708:Z709)</f>
        <v>594.52</v>
      </c>
      <c r="AA710" s="42">
        <f t="shared" si="260"/>
        <v>0.66915786867163407</v>
      </c>
      <c r="AB710" s="45">
        <f t="shared" si="261"/>
        <v>212.21003489183531</v>
      </c>
    </row>
    <row r="711" spans="1:28" ht="16.5" customHeight="1" x14ac:dyDescent="0.15">
      <c r="A711" s="174" t="s">
        <v>10</v>
      </c>
      <c r="B711" s="21">
        <v>201</v>
      </c>
      <c r="C711" s="21" t="s">
        <v>65</v>
      </c>
      <c r="D711" s="29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5">
        <v>58.14</v>
      </c>
      <c r="U711" s="14"/>
      <c r="V711" s="14"/>
      <c r="W711" s="14"/>
      <c r="X711" s="14"/>
      <c r="Y711" s="14"/>
      <c r="Z711" s="5">
        <f t="shared" ref="Z711:Z720" si="264">SUM(E711:X711)</f>
        <v>58.14</v>
      </c>
      <c r="AA711" s="41">
        <f t="shared" si="260"/>
        <v>6.5439074353375495E-2</v>
      </c>
      <c r="AB711" s="44">
        <f t="shared" si="261"/>
        <v>20.75269364968597</v>
      </c>
    </row>
    <row r="712" spans="1:28" ht="16.5" customHeight="1" x14ac:dyDescent="0.15">
      <c r="A712" s="174" t="s">
        <v>10</v>
      </c>
      <c r="B712" s="21">
        <v>202</v>
      </c>
      <c r="C712" s="21" t="s">
        <v>526</v>
      </c>
      <c r="D712" s="29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5">
        <v>28.31</v>
      </c>
      <c r="U712" s="14"/>
      <c r="V712" s="14"/>
      <c r="W712" s="14"/>
      <c r="X712" s="14"/>
      <c r="Y712" s="14"/>
      <c r="Z712" s="5">
        <f t="shared" si="264"/>
        <v>28.31</v>
      </c>
      <c r="AA712" s="41">
        <f t="shared" si="260"/>
        <v>3.1864124440042316E-2</v>
      </c>
      <c r="AB712" s="44">
        <f t="shared" si="261"/>
        <v>10.10506978367062</v>
      </c>
    </row>
    <row r="713" spans="1:28" ht="16.5" customHeight="1" x14ac:dyDescent="0.15">
      <c r="A713" s="174" t="s">
        <v>10</v>
      </c>
      <c r="B713" s="21">
        <v>203</v>
      </c>
      <c r="C713" s="21" t="s">
        <v>304</v>
      </c>
      <c r="D713" s="29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5">
        <v>23.33</v>
      </c>
      <c r="U713" s="14"/>
      <c r="V713" s="14"/>
      <c r="W713" s="14"/>
      <c r="X713" s="14"/>
      <c r="Y713" s="14"/>
      <c r="Z713" s="5">
        <f t="shared" si="264"/>
        <v>23.33</v>
      </c>
      <c r="AA713" s="41">
        <f t="shared" si="260"/>
        <v>2.6258919928865674E-2</v>
      </c>
      <c r="AB713" s="44">
        <f t="shared" si="261"/>
        <v>8.3274912770411706</v>
      </c>
    </row>
    <row r="714" spans="1:28" ht="16.5" customHeight="1" x14ac:dyDescent="0.15">
      <c r="A714" s="174" t="s">
        <v>10</v>
      </c>
      <c r="B714" s="21">
        <v>204</v>
      </c>
      <c r="C714" s="21" t="s">
        <v>66</v>
      </c>
      <c r="D714" s="29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5">
        <v>89.12</v>
      </c>
      <c r="U714" s="14"/>
      <c r="V714" s="14"/>
      <c r="W714" s="14"/>
      <c r="X714" s="14"/>
      <c r="Y714" s="14"/>
      <c r="Z714" s="5">
        <f t="shared" si="264"/>
        <v>89.12</v>
      </c>
      <c r="AA714" s="41">
        <f t="shared" si="260"/>
        <v>0.10030839880242216</v>
      </c>
      <c r="AB714" s="44">
        <f t="shared" si="261"/>
        <v>31.810802512212142</v>
      </c>
    </row>
    <row r="715" spans="1:28" ht="16.5" customHeight="1" x14ac:dyDescent="0.15">
      <c r="A715" s="174" t="s">
        <v>10</v>
      </c>
      <c r="B715" s="21">
        <v>205</v>
      </c>
      <c r="C715" s="21" t="s">
        <v>67</v>
      </c>
      <c r="D715" s="29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5">
        <v>89.12</v>
      </c>
      <c r="U715" s="14"/>
      <c r="V715" s="14"/>
      <c r="W715" s="14"/>
      <c r="X715" s="14"/>
      <c r="Y715" s="14"/>
      <c r="Z715" s="5">
        <f t="shared" si="264"/>
        <v>89.12</v>
      </c>
      <c r="AA715" s="41">
        <f t="shared" si="260"/>
        <v>0.10030839880242216</v>
      </c>
      <c r="AB715" s="44">
        <f t="shared" si="261"/>
        <v>31.810802512212142</v>
      </c>
    </row>
    <row r="716" spans="1:28" ht="16.5" customHeight="1" x14ac:dyDescent="0.15">
      <c r="A716" s="174" t="s">
        <v>10</v>
      </c>
      <c r="B716" s="21">
        <v>206</v>
      </c>
      <c r="C716" s="21" t="s">
        <v>68</v>
      </c>
      <c r="D716" s="29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5">
        <v>23.72</v>
      </c>
      <c r="U716" s="14"/>
      <c r="V716" s="14"/>
      <c r="W716" s="14"/>
      <c r="X716" s="14"/>
      <c r="Y716" s="14"/>
      <c r="Z716" s="5">
        <f t="shared" si="264"/>
        <v>23.72</v>
      </c>
      <c r="AA716" s="41">
        <f t="shared" si="260"/>
        <v>2.6697881727933727E-2</v>
      </c>
      <c r="AB716" s="44">
        <f t="shared" si="261"/>
        <v>8.4666992323796233</v>
      </c>
    </row>
    <row r="717" spans="1:28" ht="16.5" customHeight="1" x14ac:dyDescent="0.15">
      <c r="A717" s="174" t="s">
        <v>10</v>
      </c>
      <c r="B717" s="21">
        <v>207</v>
      </c>
      <c r="C717" s="21" t="s">
        <v>69</v>
      </c>
      <c r="D717" s="29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5">
        <v>29.83</v>
      </c>
      <c r="U717" s="14"/>
      <c r="V717" s="14"/>
      <c r="W717" s="14"/>
      <c r="X717" s="14"/>
      <c r="Y717" s="14"/>
      <c r="Z717" s="5">
        <f t="shared" si="264"/>
        <v>29.83</v>
      </c>
      <c r="AA717" s="41">
        <f t="shared" si="260"/>
        <v>3.357494991333318E-2</v>
      </c>
      <c r="AB717" s="44">
        <f t="shared" si="261"/>
        <v>10.647623866015351</v>
      </c>
    </row>
    <row r="718" spans="1:28" ht="16.5" customHeight="1" x14ac:dyDescent="0.15">
      <c r="A718" s="174" t="s">
        <v>10</v>
      </c>
      <c r="B718" s="21">
        <v>208</v>
      </c>
      <c r="C718" s="21" t="s">
        <v>70</v>
      </c>
      <c r="D718" s="29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5">
        <v>54.7</v>
      </c>
      <c r="U718" s="14"/>
      <c r="V718" s="14"/>
      <c r="W718" s="14"/>
      <c r="X718" s="14"/>
      <c r="Y718" s="14"/>
      <c r="Z718" s="5">
        <f t="shared" si="264"/>
        <v>54.7</v>
      </c>
      <c r="AA718" s="41">
        <f t="shared" si="260"/>
        <v>6.1567206176980395E-2</v>
      </c>
      <c r="AB718" s="44">
        <f t="shared" si="261"/>
        <v>19.524808094905794</v>
      </c>
    </row>
    <row r="719" spans="1:28" ht="16.5" customHeight="1" x14ac:dyDescent="0.15">
      <c r="A719" s="174" t="s">
        <v>10</v>
      </c>
      <c r="B719" s="21">
        <v>209</v>
      </c>
      <c r="C719" s="21" t="s">
        <v>71</v>
      </c>
      <c r="D719" s="29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5">
        <v>15.22</v>
      </c>
      <c r="U719" s="14"/>
      <c r="V719" s="14"/>
      <c r="W719" s="14"/>
      <c r="X719" s="14"/>
      <c r="Y719" s="14"/>
      <c r="Z719" s="5">
        <f t="shared" si="264"/>
        <v>15.22</v>
      </c>
      <c r="AA719" s="41">
        <f t="shared" si="260"/>
        <v>1.7130765594399296E-2</v>
      </c>
      <c r="AB719" s="44">
        <f t="shared" si="261"/>
        <v>5.432679692951849</v>
      </c>
    </row>
    <row r="720" spans="1:28" ht="16.5" customHeight="1" x14ac:dyDescent="0.15">
      <c r="A720" s="174" t="s">
        <v>10</v>
      </c>
      <c r="B720" s="21">
        <v>210</v>
      </c>
      <c r="C720" s="21" t="s">
        <v>72</v>
      </c>
      <c r="D720" s="29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5">
        <v>52.39</v>
      </c>
      <c r="U720" s="14"/>
      <c r="V720" s="14"/>
      <c r="W720" s="14"/>
      <c r="X720" s="14"/>
      <c r="Y720" s="14"/>
      <c r="Z720" s="5">
        <f t="shared" si="264"/>
        <v>52.39</v>
      </c>
      <c r="AA720" s="41">
        <f t="shared" si="260"/>
        <v>5.8967201674808095E-2</v>
      </c>
      <c r="AB720" s="44">
        <f t="shared" si="261"/>
        <v>18.700268667131891</v>
      </c>
    </row>
    <row r="721" spans="1:28" x14ac:dyDescent="0.15">
      <c r="A721" s="174" t="s">
        <v>10</v>
      </c>
      <c r="B721" s="137" t="s">
        <v>276</v>
      </c>
      <c r="C721" s="137"/>
      <c r="D721" s="94"/>
      <c r="E721" s="8">
        <f>SUM(E711:E720)</f>
        <v>0</v>
      </c>
      <c r="F721" s="8">
        <f t="shared" ref="F721" si="265">SUM(F711:F720)</f>
        <v>0</v>
      </c>
      <c r="G721" s="8">
        <f t="shared" ref="G721" si="266">SUM(G711:G720)</f>
        <v>0</v>
      </c>
      <c r="H721" s="8">
        <f t="shared" ref="H721" si="267">SUM(H711:H720)</f>
        <v>0</v>
      </c>
      <c r="I721" s="8">
        <f t="shared" ref="I721" si="268">SUM(I711:I720)</f>
        <v>0</v>
      </c>
      <c r="J721" s="8">
        <f t="shared" ref="J721" si="269">SUM(J711:J720)</f>
        <v>0</v>
      </c>
      <c r="K721" s="8">
        <f t="shared" ref="K721" si="270">SUM(K711:K720)</f>
        <v>0</v>
      </c>
      <c r="L721" s="8">
        <f t="shared" ref="L721" si="271">SUM(L711:L720)</f>
        <v>0</v>
      </c>
      <c r="M721" s="8">
        <f t="shared" ref="M721" si="272">SUM(M711:M720)</f>
        <v>0</v>
      </c>
      <c r="N721" s="8">
        <f t="shared" ref="N721" si="273">SUM(N711:N720)</f>
        <v>0</v>
      </c>
      <c r="O721" s="8">
        <f t="shared" ref="O721" si="274">SUM(O711:O720)</f>
        <v>0</v>
      </c>
      <c r="P721" s="8">
        <f t="shared" ref="P721" si="275">SUM(P711:P720)</f>
        <v>0</v>
      </c>
      <c r="Q721" s="8">
        <f t="shared" ref="Q721" si="276">SUM(Q711:Q720)</f>
        <v>0</v>
      </c>
      <c r="R721" s="8">
        <f t="shared" ref="R721" si="277">SUM(R711:R720)</f>
        <v>0</v>
      </c>
      <c r="S721" s="8">
        <f t="shared" ref="S721" si="278">SUM(S711:S720)</f>
        <v>0</v>
      </c>
      <c r="T721" s="8">
        <f t="shared" ref="T721" si="279">SUM(T711:T720)</f>
        <v>463.88</v>
      </c>
      <c r="U721" s="8">
        <f t="shared" ref="U721" si="280">SUM(U711:U720)</f>
        <v>0</v>
      </c>
      <c r="V721" s="8">
        <f t="shared" ref="V721" si="281">SUM(V711:V720)</f>
        <v>0</v>
      </c>
      <c r="W721" s="8">
        <f t="shared" ref="W721" si="282">SUM(W711:W720)</f>
        <v>0</v>
      </c>
      <c r="X721" s="8">
        <f t="shared" ref="X721" si="283">SUM(X711:X720)</f>
        <v>0</v>
      </c>
      <c r="Y721" s="8">
        <f t="shared" ref="Y721" si="284">SUM(Y711:Y720)</f>
        <v>0</v>
      </c>
      <c r="Z721" s="8">
        <f t="shared" ref="Z721" si="285">SUM(Z711:Z720)</f>
        <v>463.88</v>
      </c>
      <c r="AA721" s="42">
        <f t="shared" si="260"/>
        <v>0.52211692141458255</v>
      </c>
      <c r="AB721" s="45">
        <f t="shared" si="261"/>
        <v>165.57893928820656</v>
      </c>
    </row>
    <row r="722" spans="1:28" ht="16.5" customHeight="1" x14ac:dyDescent="0.15">
      <c r="A722" s="174" t="s">
        <v>10</v>
      </c>
      <c r="B722" s="137" t="s">
        <v>857</v>
      </c>
      <c r="C722" s="137"/>
      <c r="D722" s="94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7"/>
      <c r="Y722" s="7">
        <v>147.19</v>
      </c>
      <c r="Z722" s="7">
        <f>SUM(Y723)</f>
        <v>147.19</v>
      </c>
      <c r="AA722" s="42">
        <f t="shared" si="260"/>
        <v>0.16566868514058031</v>
      </c>
      <c r="AB722" s="45">
        <f t="shared" si="261"/>
        <v>52.538510118632232</v>
      </c>
    </row>
    <row r="723" spans="1:28" x14ac:dyDescent="0.15">
      <c r="A723" s="174" t="s">
        <v>10</v>
      </c>
      <c r="B723" s="137" t="s">
        <v>858</v>
      </c>
      <c r="C723" s="137"/>
      <c r="D723" s="94"/>
      <c r="E723" s="8">
        <f>SUM(E721:E722)</f>
        <v>0</v>
      </c>
      <c r="F723" s="8">
        <f t="shared" ref="F723:Y723" si="286">SUM(F721:F722)</f>
        <v>0</v>
      </c>
      <c r="G723" s="8">
        <f t="shared" si="286"/>
        <v>0</v>
      </c>
      <c r="H723" s="8">
        <f t="shared" si="286"/>
        <v>0</v>
      </c>
      <c r="I723" s="8">
        <f t="shared" si="286"/>
        <v>0</v>
      </c>
      <c r="J723" s="8">
        <f t="shared" si="286"/>
        <v>0</v>
      </c>
      <c r="K723" s="8">
        <f t="shared" si="286"/>
        <v>0</v>
      </c>
      <c r="L723" s="8">
        <f t="shared" si="286"/>
        <v>0</v>
      </c>
      <c r="M723" s="8">
        <f t="shared" si="286"/>
        <v>0</v>
      </c>
      <c r="N723" s="8">
        <f t="shared" si="286"/>
        <v>0</v>
      </c>
      <c r="O723" s="8">
        <f t="shared" si="286"/>
        <v>0</v>
      </c>
      <c r="P723" s="8">
        <f t="shared" si="286"/>
        <v>0</v>
      </c>
      <c r="Q723" s="8">
        <f t="shared" si="286"/>
        <v>0</v>
      </c>
      <c r="R723" s="8">
        <f t="shared" si="286"/>
        <v>0</v>
      </c>
      <c r="S723" s="8">
        <f t="shared" si="286"/>
        <v>0</v>
      </c>
      <c r="T723" s="8">
        <f t="shared" si="286"/>
        <v>463.88</v>
      </c>
      <c r="U723" s="8">
        <f t="shared" si="286"/>
        <v>0</v>
      </c>
      <c r="V723" s="8">
        <f t="shared" si="286"/>
        <v>0</v>
      </c>
      <c r="W723" s="8">
        <f t="shared" si="286"/>
        <v>0</v>
      </c>
      <c r="X723" s="8">
        <f t="shared" si="286"/>
        <v>0</v>
      </c>
      <c r="Y723" s="8">
        <f t="shared" si="286"/>
        <v>147.19</v>
      </c>
      <c r="Z723" s="7">
        <f>SUM(Z721:Z722)</f>
        <v>611.06999999999994</v>
      </c>
      <c r="AA723" s="42">
        <f t="shared" si="260"/>
        <v>0.68778560655516274</v>
      </c>
      <c r="AB723" s="45">
        <f t="shared" si="261"/>
        <v>218.11744940683874</v>
      </c>
    </row>
    <row r="724" spans="1:28" x14ac:dyDescent="0.15">
      <c r="A724" s="22" t="s">
        <v>333</v>
      </c>
      <c r="B724" s="26"/>
      <c r="C724" s="142"/>
      <c r="D724" s="109"/>
      <c r="E724" s="12">
        <f>SUM(E708,E721)</f>
        <v>0</v>
      </c>
      <c r="F724" s="12">
        <f t="shared" ref="F724:Z724" si="287">SUM(F708,F721)</f>
        <v>0</v>
      </c>
      <c r="G724" s="12">
        <f t="shared" si="287"/>
        <v>0</v>
      </c>
      <c r="H724" s="12">
        <f t="shared" si="287"/>
        <v>0</v>
      </c>
      <c r="I724" s="12">
        <f t="shared" si="287"/>
        <v>0</v>
      </c>
      <c r="J724" s="12">
        <f t="shared" si="287"/>
        <v>0</v>
      </c>
      <c r="K724" s="12">
        <f t="shared" si="287"/>
        <v>0</v>
      </c>
      <c r="L724" s="12">
        <f t="shared" si="287"/>
        <v>0</v>
      </c>
      <c r="M724" s="12">
        <f t="shared" si="287"/>
        <v>0</v>
      </c>
      <c r="N724" s="12">
        <f t="shared" si="287"/>
        <v>0</v>
      </c>
      <c r="O724" s="12">
        <f t="shared" si="287"/>
        <v>0</v>
      </c>
      <c r="P724" s="12">
        <f t="shared" si="287"/>
        <v>0</v>
      </c>
      <c r="Q724" s="12">
        <f t="shared" si="287"/>
        <v>0</v>
      </c>
      <c r="R724" s="12">
        <f t="shared" si="287"/>
        <v>0</v>
      </c>
      <c r="S724" s="12">
        <f t="shared" si="287"/>
        <v>0</v>
      </c>
      <c r="T724" s="12">
        <f t="shared" si="287"/>
        <v>888.46</v>
      </c>
      <c r="U724" s="12">
        <f t="shared" si="287"/>
        <v>0</v>
      </c>
      <c r="V724" s="12">
        <f t="shared" si="287"/>
        <v>0</v>
      </c>
      <c r="W724" s="12">
        <f t="shared" si="287"/>
        <v>0</v>
      </c>
      <c r="X724" s="12">
        <f t="shared" si="287"/>
        <v>0</v>
      </c>
      <c r="Y724" s="12">
        <f t="shared" si="287"/>
        <v>0</v>
      </c>
      <c r="Z724" s="12">
        <f t="shared" si="287"/>
        <v>888.46</v>
      </c>
      <c r="AA724" s="51">
        <f t="shared" si="260"/>
        <v>1</v>
      </c>
      <c r="AB724" s="49">
        <f t="shared" si="261"/>
        <v>317.13</v>
      </c>
    </row>
    <row r="725" spans="1:28" ht="16.5" customHeight="1" x14ac:dyDescent="0.15">
      <c r="A725" s="22" t="s">
        <v>331</v>
      </c>
      <c r="B725" s="22"/>
      <c r="C725" s="22"/>
      <c r="D725" s="96"/>
      <c r="E725" s="61"/>
      <c r="F725" s="61"/>
      <c r="G725" s="61"/>
      <c r="H725" s="61"/>
      <c r="I725" s="61"/>
      <c r="J725" s="61"/>
      <c r="K725" s="61"/>
      <c r="L725" s="61"/>
      <c r="M725" s="61"/>
      <c r="N725" s="61"/>
      <c r="O725" s="61"/>
      <c r="P725" s="61"/>
      <c r="Q725" s="61"/>
      <c r="R725" s="61"/>
      <c r="S725" s="61"/>
      <c r="T725" s="61"/>
      <c r="U725" s="61"/>
      <c r="V725" s="61"/>
      <c r="W725" s="61"/>
      <c r="X725" s="61"/>
      <c r="Y725" s="12">
        <f t="shared" ref="Y725" si="288">SUM(Y709,Y722)</f>
        <v>317.13</v>
      </c>
      <c r="Z725" s="13">
        <f>SUM(Y726)</f>
        <v>317.13</v>
      </c>
      <c r="AA725" s="48"/>
      <c r="AB725" s="49"/>
    </row>
    <row r="726" spans="1:28" x14ac:dyDescent="0.15">
      <c r="A726" s="22" t="s">
        <v>332</v>
      </c>
      <c r="B726" s="22"/>
      <c r="C726" s="22"/>
      <c r="D726" s="96"/>
      <c r="E726" s="12">
        <f>SUM(E724:E725)</f>
        <v>0</v>
      </c>
      <c r="F726" s="12">
        <f t="shared" ref="F726" si="289">SUM(F724:F725)</f>
        <v>0</v>
      </c>
      <c r="G726" s="12">
        <f t="shared" ref="G726" si="290">SUM(G724:G725)</f>
        <v>0</v>
      </c>
      <c r="H726" s="12">
        <f t="shared" ref="H726" si="291">SUM(H724:H725)</f>
        <v>0</v>
      </c>
      <c r="I726" s="12">
        <f t="shared" ref="I726" si="292">SUM(I724:I725)</f>
        <v>0</v>
      </c>
      <c r="J726" s="12">
        <f t="shared" ref="J726" si="293">SUM(J724:J725)</f>
        <v>0</v>
      </c>
      <c r="K726" s="12">
        <f t="shared" ref="K726" si="294">SUM(K724:K725)</f>
        <v>0</v>
      </c>
      <c r="L726" s="12">
        <f t="shared" ref="L726" si="295">SUM(L724:L725)</f>
        <v>0</v>
      </c>
      <c r="M726" s="12">
        <f t="shared" ref="M726" si="296">SUM(M724:M725)</f>
        <v>0</v>
      </c>
      <c r="N726" s="12">
        <f t="shared" ref="N726" si="297">SUM(N724:N725)</f>
        <v>0</v>
      </c>
      <c r="O726" s="12">
        <f t="shared" ref="O726" si="298">SUM(O724:O725)</f>
        <v>0</v>
      </c>
      <c r="P726" s="12">
        <f t="shared" ref="P726" si="299">SUM(P724:P725)</f>
        <v>0</v>
      </c>
      <c r="Q726" s="12">
        <f t="shared" ref="Q726" si="300">SUM(Q724:Q725)</f>
        <v>0</v>
      </c>
      <c r="R726" s="12">
        <f t="shared" ref="R726" si="301">SUM(R724:R725)</f>
        <v>0</v>
      </c>
      <c r="S726" s="12">
        <f t="shared" ref="S726" si="302">SUM(S724:S725)</f>
        <v>0</v>
      </c>
      <c r="T726" s="12">
        <f t="shared" ref="T726" si="303">SUM(T724:T725)</f>
        <v>888.46</v>
      </c>
      <c r="U726" s="12">
        <f t="shared" ref="U726" si="304">SUM(U724:U725)</f>
        <v>0</v>
      </c>
      <c r="V726" s="12">
        <f t="shared" ref="V726" si="305">SUM(V724:V725)</f>
        <v>0</v>
      </c>
      <c r="W726" s="12">
        <f t="shared" ref="W726" si="306">SUM(W724:W725)</f>
        <v>0</v>
      </c>
      <c r="X726" s="12">
        <f t="shared" ref="X726" si="307">SUM(X724:X725)</f>
        <v>0</v>
      </c>
      <c r="Y726" s="12">
        <f t="shared" ref="Y726" si="308">SUM(Y724:Y725)</f>
        <v>317.13</v>
      </c>
      <c r="Z726" s="12">
        <f t="shared" ref="Z726" si="309">SUM(Z724:Z725)</f>
        <v>1205.5900000000001</v>
      </c>
      <c r="AA726" s="48"/>
      <c r="AB726" s="49"/>
    </row>
    <row r="727" spans="1:28" x14ac:dyDescent="0.15">
      <c r="A727" s="55" t="s">
        <v>681</v>
      </c>
      <c r="B727" s="56"/>
      <c r="C727" s="56"/>
      <c r="D727" s="62"/>
      <c r="E727" s="57">
        <f t="shared" ref="E727:X727" si="310">E724/$Z$724</f>
        <v>0</v>
      </c>
      <c r="F727" s="57">
        <f t="shared" si="310"/>
        <v>0</v>
      </c>
      <c r="G727" s="57">
        <f t="shared" si="310"/>
        <v>0</v>
      </c>
      <c r="H727" s="57">
        <f t="shared" si="310"/>
        <v>0</v>
      </c>
      <c r="I727" s="57">
        <f t="shared" si="310"/>
        <v>0</v>
      </c>
      <c r="J727" s="57">
        <f t="shared" si="310"/>
        <v>0</v>
      </c>
      <c r="K727" s="57">
        <f t="shared" si="310"/>
        <v>0</v>
      </c>
      <c r="L727" s="57">
        <f t="shared" si="310"/>
        <v>0</v>
      </c>
      <c r="M727" s="57">
        <f t="shared" si="310"/>
        <v>0</v>
      </c>
      <c r="N727" s="57">
        <f t="shared" si="310"/>
        <v>0</v>
      </c>
      <c r="O727" s="57">
        <f t="shared" si="310"/>
        <v>0</v>
      </c>
      <c r="P727" s="57">
        <f t="shared" si="310"/>
        <v>0</v>
      </c>
      <c r="Q727" s="57">
        <f t="shared" si="310"/>
        <v>0</v>
      </c>
      <c r="R727" s="57">
        <f t="shared" si="310"/>
        <v>0</v>
      </c>
      <c r="S727" s="57">
        <f t="shared" si="310"/>
        <v>0</v>
      </c>
      <c r="T727" s="57">
        <f t="shared" si="310"/>
        <v>1</v>
      </c>
      <c r="U727" s="57">
        <f t="shared" si="310"/>
        <v>0</v>
      </c>
      <c r="V727" s="57">
        <f t="shared" si="310"/>
        <v>0</v>
      </c>
      <c r="W727" s="57">
        <f t="shared" si="310"/>
        <v>0</v>
      </c>
      <c r="X727" s="57">
        <f t="shared" si="310"/>
        <v>0</v>
      </c>
      <c r="Y727" s="57"/>
      <c r="Z727" s="57">
        <f>Z724/$Z$724</f>
        <v>1</v>
      </c>
      <c r="AA727" s="58"/>
      <c r="AB727" s="59"/>
    </row>
    <row r="728" spans="1:28" x14ac:dyDescent="0.15">
      <c r="A728" s="55" t="s">
        <v>678</v>
      </c>
      <c r="B728" s="56"/>
      <c r="C728" s="56"/>
      <c r="D728" s="62"/>
      <c r="E728" s="60">
        <f t="shared" ref="E728:X728" si="311">E727*$Z$725</f>
        <v>0</v>
      </c>
      <c r="F728" s="60">
        <f t="shared" si="311"/>
        <v>0</v>
      </c>
      <c r="G728" s="60">
        <f t="shared" si="311"/>
        <v>0</v>
      </c>
      <c r="H728" s="60">
        <f t="shared" si="311"/>
        <v>0</v>
      </c>
      <c r="I728" s="60">
        <f t="shared" si="311"/>
        <v>0</v>
      </c>
      <c r="J728" s="60">
        <f t="shared" si="311"/>
        <v>0</v>
      </c>
      <c r="K728" s="60">
        <f t="shared" si="311"/>
        <v>0</v>
      </c>
      <c r="L728" s="60">
        <f t="shared" si="311"/>
        <v>0</v>
      </c>
      <c r="M728" s="60">
        <f t="shared" si="311"/>
        <v>0</v>
      </c>
      <c r="N728" s="60">
        <f t="shared" si="311"/>
        <v>0</v>
      </c>
      <c r="O728" s="60">
        <f t="shared" si="311"/>
        <v>0</v>
      </c>
      <c r="P728" s="60">
        <f t="shared" si="311"/>
        <v>0</v>
      </c>
      <c r="Q728" s="60">
        <f t="shared" si="311"/>
        <v>0</v>
      </c>
      <c r="R728" s="60">
        <f t="shared" si="311"/>
        <v>0</v>
      </c>
      <c r="S728" s="60">
        <f t="shared" si="311"/>
        <v>0</v>
      </c>
      <c r="T728" s="60">
        <f t="shared" si="311"/>
        <v>317.13</v>
      </c>
      <c r="U728" s="60">
        <f t="shared" si="311"/>
        <v>0</v>
      </c>
      <c r="V728" s="60">
        <f t="shared" si="311"/>
        <v>0</v>
      </c>
      <c r="W728" s="60">
        <f t="shared" si="311"/>
        <v>0</v>
      </c>
      <c r="X728" s="60">
        <f t="shared" si="311"/>
        <v>0</v>
      </c>
      <c r="Y728" s="60"/>
      <c r="Z728" s="60">
        <f>Z727*$Z$725</f>
        <v>317.13</v>
      </c>
      <c r="AA728" s="58"/>
      <c r="AB728" s="59"/>
    </row>
    <row r="729" spans="1:28" x14ac:dyDescent="0.15">
      <c r="A729" s="55" t="s">
        <v>686</v>
      </c>
      <c r="B729" s="56"/>
      <c r="C729" s="56"/>
      <c r="D729" s="62"/>
      <c r="E729" s="60">
        <f>SUM(E724,E728)</f>
        <v>0</v>
      </c>
      <c r="F729" s="60">
        <f t="shared" ref="F729:Z729" si="312">SUM(F724,F728)</f>
        <v>0</v>
      </c>
      <c r="G729" s="60">
        <f t="shared" si="312"/>
        <v>0</v>
      </c>
      <c r="H729" s="60">
        <f t="shared" si="312"/>
        <v>0</v>
      </c>
      <c r="I729" s="60">
        <f t="shared" si="312"/>
        <v>0</v>
      </c>
      <c r="J729" s="60">
        <f t="shared" si="312"/>
        <v>0</v>
      </c>
      <c r="K729" s="60">
        <f t="shared" si="312"/>
        <v>0</v>
      </c>
      <c r="L729" s="60">
        <f t="shared" si="312"/>
        <v>0</v>
      </c>
      <c r="M729" s="60">
        <f t="shared" si="312"/>
        <v>0</v>
      </c>
      <c r="N729" s="60">
        <f t="shared" si="312"/>
        <v>0</v>
      </c>
      <c r="O729" s="60">
        <f t="shared" si="312"/>
        <v>0</v>
      </c>
      <c r="P729" s="60">
        <f t="shared" si="312"/>
        <v>0</v>
      </c>
      <c r="Q729" s="60">
        <f t="shared" si="312"/>
        <v>0</v>
      </c>
      <c r="R729" s="60">
        <f t="shared" si="312"/>
        <v>0</v>
      </c>
      <c r="S729" s="60">
        <f t="shared" si="312"/>
        <v>0</v>
      </c>
      <c r="T729" s="60">
        <f t="shared" si="312"/>
        <v>1205.5900000000001</v>
      </c>
      <c r="U729" s="60">
        <f t="shared" si="312"/>
        <v>0</v>
      </c>
      <c r="V729" s="60">
        <f t="shared" si="312"/>
        <v>0</v>
      </c>
      <c r="W729" s="60">
        <f t="shared" si="312"/>
        <v>0</v>
      </c>
      <c r="X729" s="60">
        <f t="shared" si="312"/>
        <v>0</v>
      </c>
      <c r="Y729" s="60"/>
      <c r="Z729" s="60">
        <f t="shared" si="312"/>
        <v>1205.5900000000001</v>
      </c>
      <c r="AA729" s="58"/>
      <c r="AB729" s="59"/>
    </row>
    <row r="730" spans="1:28" ht="16.5" customHeight="1" x14ac:dyDescent="0.15">
      <c r="A730" s="174" t="s">
        <v>73</v>
      </c>
      <c r="B730" s="125" t="s">
        <v>1062</v>
      </c>
      <c r="C730" s="125" t="s">
        <v>1064</v>
      </c>
      <c r="D730" s="27"/>
      <c r="E730" s="5"/>
      <c r="F730" s="5">
        <v>49.59</v>
      </c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>
        <f t="shared" ref="Z730:Z742" si="313">SUM(E730:X730)</f>
        <v>49.59</v>
      </c>
      <c r="AA730" s="41">
        <f>Z730/$Z$912</f>
        <v>1.0912523765931983E-2</v>
      </c>
      <c r="AB730" s="44">
        <f>AA730*$Z$913</f>
        <v>30.827443137807215</v>
      </c>
    </row>
    <row r="731" spans="1:28" ht="16.5" customHeight="1" x14ac:dyDescent="0.15">
      <c r="A731" s="174" t="s">
        <v>73</v>
      </c>
      <c r="B731" s="172" t="s">
        <v>1063</v>
      </c>
      <c r="C731" s="172" t="s">
        <v>1065</v>
      </c>
      <c r="D731" s="169"/>
      <c r="E731" s="120"/>
      <c r="F731" s="120">
        <v>33.9</v>
      </c>
      <c r="G731" s="120"/>
      <c r="H731" s="120"/>
      <c r="I731" s="120"/>
      <c r="J731" s="120"/>
      <c r="K731" s="120"/>
      <c r="L731" s="120"/>
      <c r="M731" s="120"/>
      <c r="N731" s="120"/>
      <c r="O731" s="120"/>
      <c r="P731" s="120"/>
      <c r="Q731" s="120"/>
      <c r="R731" s="120"/>
      <c r="S731" s="120"/>
      <c r="T731" s="120"/>
      <c r="U731" s="120"/>
      <c r="V731" s="120"/>
      <c r="W731" s="120"/>
      <c r="X731" s="120"/>
      <c r="Y731" s="120"/>
      <c r="Z731" s="120">
        <f t="shared" ref="Z731" si="314">SUM(E731:X731)</f>
        <v>33.9</v>
      </c>
      <c r="AA731" s="41">
        <f>Z731/$Z$912</f>
        <v>7.4598619815505985E-3</v>
      </c>
      <c r="AB731" s="130">
        <f>AA731*$Z$913</f>
        <v>21.07381170340118</v>
      </c>
    </row>
    <row r="732" spans="1:28" ht="16.5" customHeight="1" x14ac:dyDescent="0.15">
      <c r="A732" s="174" t="s">
        <v>73</v>
      </c>
      <c r="B732" s="125" t="s">
        <v>25</v>
      </c>
      <c r="C732" s="125" t="s">
        <v>74</v>
      </c>
      <c r="D732" s="27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>
        <v>61.71</v>
      </c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>
        <f t="shared" si="313"/>
        <v>61.71</v>
      </c>
      <c r="AA732" s="41">
        <f t="shared" ref="AA732:AA795" si="315">Z732/$Z$912</f>
        <v>1.3579589465530603E-2</v>
      </c>
      <c r="AB732" s="44">
        <f t="shared" ref="AB732:AB795" si="316">AA732*$Z$913</f>
        <v>38.361797056545335</v>
      </c>
    </row>
    <row r="733" spans="1:28" ht="16.5" customHeight="1" x14ac:dyDescent="0.15">
      <c r="A733" s="174" t="s">
        <v>73</v>
      </c>
      <c r="B733" s="125" t="s">
        <v>26</v>
      </c>
      <c r="C733" s="125" t="s">
        <v>75</v>
      </c>
      <c r="D733" s="27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>
        <v>36.85</v>
      </c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>
        <f t="shared" si="313"/>
        <v>36.85</v>
      </c>
      <c r="AA733" s="41">
        <f t="shared" si="315"/>
        <v>8.1090240123934971E-3</v>
      </c>
      <c r="AB733" s="44">
        <f t="shared" si="316"/>
        <v>22.907668474051135</v>
      </c>
    </row>
    <row r="734" spans="1:28" ht="16.5" customHeight="1" x14ac:dyDescent="0.15">
      <c r="A734" s="174" t="s">
        <v>73</v>
      </c>
      <c r="B734" s="125" t="s">
        <v>27</v>
      </c>
      <c r="C734" s="125" t="s">
        <v>76</v>
      </c>
      <c r="D734" s="27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>
        <v>202.46</v>
      </c>
      <c r="Z734" s="5">
        <f t="shared" si="313"/>
        <v>0</v>
      </c>
      <c r="AA734" s="41">
        <f t="shared" si="315"/>
        <v>0</v>
      </c>
      <c r="AB734" s="44">
        <f t="shared" si="316"/>
        <v>0</v>
      </c>
    </row>
    <row r="735" spans="1:28" ht="16.5" customHeight="1" x14ac:dyDescent="0.15">
      <c r="A735" s="174" t="s">
        <v>73</v>
      </c>
      <c r="B735" s="125" t="s">
        <v>28</v>
      </c>
      <c r="C735" s="125" t="s">
        <v>77</v>
      </c>
      <c r="D735" s="27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>
        <v>197.83</v>
      </c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>
        <f t="shared" si="313"/>
        <v>197.83</v>
      </c>
      <c r="AA735" s="41">
        <f t="shared" si="315"/>
        <v>4.3533465953101917E-2</v>
      </c>
      <c r="AB735" s="44">
        <f t="shared" si="316"/>
        <v>122.9802999788748</v>
      </c>
    </row>
    <row r="736" spans="1:28" ht="16.5" customHeight="1" x14ac:dyDescent="0.15">
      <c r="A736" s="174" t="s">
        <v>73</v>
      </c>
      <c r="B736" s="125" t="s">
        <v>29</v>
      </c>
      <c r="C736" s="125" t="s">
        <v>78</v>
      </c>
      <c r="D736" s="27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>
        <v>14.95</v>
      </c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>
        <f t="shared" si="313"/>
        <v>14.95</v>
      </c>
      <c r="AA736" s="41">
        <f t="shared" si="315"/>
        <v>3.2898211393563846E-3</v>
      </c>
      <c r="AB736" s="44">
        <f t="shared" si="316"/>
        <v>9.2936131258362131</v>
      </c>
    </row>
    <row r="737" spans="1:28" s="37" customFormat="1" ht="16.5" customHeight="1" x14ac:dyDescent="0.15">
      <c r="A737" s="174" t="s">
        <v>73</v>
      </c>
      <c r="B737" s="125" t="s">
        <v>79</v>
      </c>
      <c r="C737" s="125" t="s">
        <v>80</v>
      </c>
      <c r="D737" s="27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>
        <v>18.239999999999998</v>
      </c>
      <c r="Z737" s="5">
        <f t="shared" si="313"/>
        <v>0</v>
      </c>
      <c r="AA737" s="41">
        <f t="shared" si="315"/>
        <v>0</v>
      </c>
      <c r="AB737" s="44">
        <f t="shared" si="316"/>
        <v>0</v>
      </c>
    </row>
    <row r="738" spans="1:28" s="37" customFormat="1" ht="16.5" customHeight="1" x14ac:dyDescent="0.15">
      <c r="A738" s="174" t="s">
        <v>73</v>
      </c>
      <c r="B738" s="125" t="s">
        <v>79</v>
      </c>
      <c r="C738" s="125" t="s">
        <v>81</v>
      </c>
      <c r="D738" s="27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>
        <v>109.95</v>
      </c>
      <c r="Z738" s="5">
        <f t="shared" si="313"/>
        <v>0</v>
      </c>
      <c r="AA738" s="41">
        <f t="shared" si="315"/>
        <v>0</v>
      </c>
      <c r="AB738" s="44">
        <f t="shared" si="316"/>
        <v>0</v>
      </c>
    </row>
    <row r="739" spans="1:28" s="37" customFormat="1" ht="16.5" customHeight="1" x14ac:dyDescent="0.15">
      <c r="A739" s="174" t="s">
        <v>73</v>
      </c>
      <c r="B739" s="125" t="s">
        <v>79</v>
      </c>
      <c r="C739" s="125" t="s">
        <v>82</v>
      </c>
      <c r="D739" s="27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>
        <v>22.68</v>
      </c>
      <c r="Z739" s="5">
        <f t="shared" si="313"/>
        <v>0</v>
      </c>
      <c r="AA739" s="41">
        <f t="shared" si="315"/>
        <v>0</v>
      </c>
      <c r="AB739" s="44">
        <f t="shared" si="316"/>
        <v>0</v>
      </c>
    </row>
    <row r="740" spans="1:28" ht="16.5" customHeight="1" x14ac:dyDescent="0.15">
      <c r="A740" s="174" t="s">
        <v>73</v>
      </c>
      <c r="B740" s="125" t="s">
        <v>79</v>
      </c>
      <c r="C740" s="125" t="s">
        <v>83</v>
      </c>
      <c r="D740" s="27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>
        <v>51.64</v>
      </c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>
        <f t="shared" si="313"/>
        <v>51.64</v>
      </c>
      <c r="AA740" s="41">
        <f t="shared" si="315"/>
        <v>1.1363636363636369E-2</v>
      </c>
      <c r="AB740" s="44">
        <f t="shared" si="316"/>
        <v>32.101818181818196</v>
      </c>
    </row>
    <row r="741" spans="1:28" ht="16.5" customHeight="1" x14ac:dyDescent="0.15">
      <c r="A741" s="174" t="s">
        <v>73</v>
      </c>
      <c r="B741" s="125" t="s">
        <v>79</v>
      </c>
      <c r="C741" s="125" t="s">
        <v>84</v>
      </c>
      <c r="D741" s="27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>
        <v>93.09</v>
      </c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>
        <f t="shared" si="313"/>
        <v>93.09</v>
      </c>
      <c r="AA741" s="41">
        <f t="shared" si="315"/>
        <v>2.0484913034293371E-2</v>
      </c>
      <c r="AB741" s="44">
        <f t="shared" si="316"/>
        <v>57.869059925357398</v>
      </c>
    </row>
    <row r="742" spans="1:28" ht="16.5" customHeight="1" x14ac:dyDescent="0.15">
      <c r="A742" s="174" t="s">
        <v>73</v>
      </c>
      <c r="B742" s="125" t="s">
        <v>79</v>
      </c>
      <c r="C742" s="172" t="s">
        <v>1022</v>
      </c>
      <c r="D742" s="27"/>
      <c r="E742" s="5"/>
      <c r="F742" s="5">
        <v>256.61</v>
      </c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>
        <f t="shared" si="313"/>
        <v>256.61</v>
      </c>
      <c r="AA742" s="41">
        <f t="shared" si="315"/>
        <v>5.6468294486303812E-2</v>
      </c>
      <c r="AB742" s="44">
        <f t="shared" si="316"/>
        <v>159.52067319202882</v>
      </c>
    </row>
    <row r="743" spans="1:28" x14ac:dyDescent="0.15">
      <c r="A743" s="174" t="s">
        <v>73</v>
      </c>
      <c r="B743" s="137" t="s">
        <v>276</v>
      </c>
      <c r="C743" s="137"/>
      <c r="D743" s="94"/>
      <c r="E743" s="8">
        <f>SUM(E730:E742)</f>
        <v>0</v>
      </c>
      <c r="F743" s="8">
        <f t="shared" ref="F743:Z743" si="317">SUM(F730:F742)</f>
        <v>340.1</v>
      </c>
      <c r="G743" s="8">
        <f t="shared" si="317"/>
        <v>0</v>
      </c>
      <c r="H743" s="8">
        <f t="shared" si="317"/>
        <v>0</v>
      </c>
      <c r="I743" s="8">
        <f t="shared" si="317"/>
        <v>0</v>
      </c>
      <c r="J743" s="8">
        <f t="shared" si="317"/>
        <v>0</v>
      </c>
      <c r="K743" s="8">
        <f t="shared" si="317"/>
        <v>0</v>
      </c>
      <c r="L743" s="8">
        <f t="shared" si="317"/>
        <v>0</v>
      </c>
      <c r="M743" s="8">
        <f t="shared" si="317"/>
        <v>0</v>
      </c>
      <c r="N743" s="8">
        <f t="shared" si="317"/>
        <v>0</v>
      </c>
      <c r="O743" s="8">
        <f t="shared" si="317"/>
        <v>456.06999999999994</v>
      </c>
      <c r="P743" s="8">
        <f t="shared" si="317"/>
        <v>0</v>
      </c>
      <c r="Q743" s="8">
        <f t="shared" si="317"/>
        <v>0</v>
      </c>
      <c r="R743" s="8">
        <f t="shared" si="317"/>
        <v>0</v>
      </c>
      <c r="S743" s="8">
        <f t="shared" si="317"/>
        <v>0</v>
      </c>
      <c r="T743" s="8">
        <f t="shared" si="317"/>
        <v>0</v>
      </c>
      <c r="U743" s="8">
        <f t="shared" si="317"/>
        <v>0</v>
      </c>
      <c r="V743" s="8">
        <f t="shared" si="317"/>
        <v>0</v>
      </c>
      <c r="W743" s="8">
        <f t="shared" si="317"/>
        <v>0</v>
      </c>
      <c r="X743" s="8">
        <f t="shared" si="317"/>
        <v>0</v>
      </c>
      <c r="Y743" s="8">
        <f t="shared" si="317"/>
        <v>353.33000000000004</v>
      </c>
      <c r="Z743" s="8">
        <f t="shared" si="317"/>
        <v>796.17</v>
      </c>
      <c r="AA743" s="42">
        <f t="shared" si="315"/>
        <v>0.17520113020209852</v>
      </c>
      <c r="AB743" s="45">
        <f t="shared" si="316"/>
        <v>494.93618477572022</v>
      </c>
    </row>
    <row r="744" spans="1:28" ht="16.5" customHeight="1" x14ac:dyDescent="0.15">
      <c r="A744" s="174" t="s">
        <v>73</v>
      </c>
      <c r="B744" s="137" t="s">
        <v>857</v>
      </c>
      <c r="C744" s="137"/>
      <c r="D744" s="94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7"/>
      <c r="Y744" s="7">
        <v>233.34</v>
      </c>
      <c r="Z744" s="7">
        <f>SUM(Y745)</f>
        <v>586.67000000000007</v>
      </c>
      <c r="AA744" s="42">
        <f t="shared" si="315"/>
        <v>0.12909962326596727</v>
      </c>
      <c r="AB744" s="45">
        <f t="shared" si="316"/>
        <v>364.70127174142692</v>
      </c>
    </row>
    <row r="745" spans="1:28" x14ac:dyDescent="0.15">
      <c r="A745" s="174" t="s">
        <v>73</v>
      </c>
      <c r="B745" s="137" t="s">
        <v>858</v>
      </c>
      <c r="C745" s="137"/>
      <c r="D745" s="94"/>
      <c r="E745" s="8">
        <f>SUM(E743:E744)</f>
        <v>0</v>
      </c>
      <c r="F745" s="8">
        <f t="shared" ref="F745:Y745" si="318">SUM(F743:F744)</f>
        <v>340.1</v>
      </c>
      <c r="G745" s="8">
        <f t="shared" si="318"/>
        <v>0</v>
      </c>
      <c r="H745" s="8">
        <f t="shared" si="318"/>
        <v>0</v>
      </c>
      <c r="I745" s="8">
        <f t="shared" si="318"/>
        <v>0</v>
      </c>
      <c r="J745" s="8">
        <f t="shared" si="318"/>
        <v>0</v>
      </c>
      <c r="K745" s="8">
        <f t="shared" si="318"/>
        <v>0</v>
      </c>
      <c r="L745" s="8">
        <f t="shared" si="318"/>
        <v>0</v>
      </c>
      <c r="M745" s="8">
        <f t="shared" si="318"/>
        <v>0</v>
      </c>
      <c r="N745" s="8">
        <f t="shared" si="318"/>
        <v>0</v>
      </c>
      <c r="O745" s="8">
        <f t="shared" si="318"/>
        <v>456.06999999999994</v>
      </c>
      <c r="P745" s="8">
        <f t="shared" si="318"/>
        <v>0</v>
      </c>
      <c r="Q745" s="8">
        <f t="shared" si="318"/>
        <v>0</v>
      </c>
      <c r="R745" s="8">
        <f t="shared" si="318"/>
        <v>0</v>
      </c>
      <c r="S745" s="8">
        <f t="shared" si="318"/>
        <v>0</v>
      </c>
      <c r="T745" s="8">
        <f t="shared" si="318"/>
        <v>0</v>
      </c>
      <c r="U745" s="8">
        <f t="shared" si="318"/>
        <v>0</v>
      </c>
      <c r="V745" s="8">
        <f t="shared" si="318"/>
        <v>0</v>
      </c>
      <c r="W745" s="8">
        <f t="shared" si="318"/>
        <v>0</v>
      </c>
      <c r="X745" s="8">
        <f t="shared" si="318"/>
        <v>0</v>
      </c>
      <c r="Y745" s="8">
        <f t="shared" si="318"/>
        <v>586.67000000000007</v>
      </c>
      <c r="Z745" s="7">
        <f>SUM(Z743:Z744)</f>
        <v>1382.8400000000001</v>
      </c>
      <c r="AA745" s="42">
        <f t="shared" si="315"/>
        <v>0.30430075346806579</v>
      </c>
      <c r="AB745" s="45">
        <f t="shared" si="316"/>
        <v>859.63745651714714</v>
      </c>
    </row>
    <row r="746" spans="1:28" ht="16.5" customHeight="1" x14ac:dyDescent="0.15">
      <c r="A746" s="174" t="s">
        <v>73</v>
      </c>
      <c r="B746" s="125" t="s">
        <v>527</v>
      </c>
      <c r="C746" s="125" t="s">
        <v>847</v>
      </c>
      <c r="D746" s="27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>
        <v>19.93</v>
      </c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>
        <f t="shared" ref="Z746:Z767" si="319">SUM(E746:X746)</f>
        <v>19.93</v>
      </c>
      <c r="AA746" s="41">
        <f t="shared" si="315"/>
        <v>4.3856946693894812E-3</v>
      </c>
      <c r="AB746" s="44">
        <f t="shared" si="316"/>
        <v>12.389412013238509</v>
      </c>
    </row>
    <row r="747" spans="1:28" ht="16.5" customHeight="1" x14ac:dyDescent="0.15">
      <c r="A747" s="174" t="s">
        <v>73</v>
      </c>
      <c r="B747" s="125" t="s">
        <v>528</v>
      </c>
      <c r="C747" s="125" t="s">
        <v>847</v>
      </c>
      <c r="D747" s="27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>
        <v>19.93</v>
      </c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>
        <f t="shared" si="319"/>
        <v>19.93</v>
      </c>
      <c r="AA747" s="41">
        <f t="shared" si="315"/>
        <v>4.3856946693894812E-3</v>
      </c>
      <c r="AB747" s="44">
        <f t="shared" si="316"/>
        <v>12.389412013238509</v>
      </c>
    </row>
    <row r="748" spans="1:28" ht="16.5" customHeight="1" x14ac:dyDescent="0.15">
      <c r="A748" s="174" t="s">
        <v>73</v>
      </c>
      <c r="B748" s="125" t="s">
        <v>529</v>
      </c>
      <c r="C748" s="125" t="s">
        <v>847</v>
      </c>
      <c r="D748" s="27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>
        <v>19.93</v>
      </c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>
        <f t="shared" si="319"/>
        <v>19.93</v>
      </c>
      <c r="AA748" s="41">
        <f t="shared" si="315"/>
        <v>4.3856946693894812E-3</v>
      </c>
      <c r="AB748" s="44">
        <f t="shared" si="316"/>
        <v>12.389412013238509</v>
      </c>
    </row>
    <row r="749" spans="1:28" ht="16.5" customHeight="1" x14ac:dyDescent="0.15">
      <c r="A749" s="174" t="s">
        <v>73</v>
      </c>
      <c r="B749" s="125" t="s">
        <v>530</v>
      </c>
      <c r="C749" s="125" t="s">
        <v>847</v>
      </c>
      <c r="D749" s="27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>
        <v>19.93</v>
      </c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>
        <f t="shared" si="319"/>
        <v>19.93</v>
      </c>
      <c r="AA749" s="41">
        <f t="shared" si="315"/>
        <v>4.3856946693894812E-3</v>
      </c>
      <c r="AB749" s="44">
        <f t="shared" si="316"/>
        <v>12.389412013238509</v>
      </c>
    </row>
    <row r="750" spans="1:28" ht="16.5" customHeight="1" x14ac:dyDescent="0.15">
      <c r="A750" s="174" t="s">
        <v>73</v>
      </c>
      <c r="B750" s="125" t="s">
        <v>531</v>
      </c>
      <c r="C750" s="125" t="s">
        <v>847</v>
      </c>
      <c r="D750" s="27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>
        <v>19.93</v>
      </c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>
        <f t="shared" si="319"/>
        <v>19.93</v>
      </c>
      <c r="AA750" s="41">
        <f t="shared" si="315"/>
        <v>4.3856946693894812E-3</v>
      </c>
      <c r="AB750" s="44">
        <f t="shared" si="316"/>
        <v>12.389412013238509</v>
      </c>
    </row>
    <row r="751" spans="1:28" ht="16.5" customHeight="1" x14ac:dyDescent="0.15">
      <c r="A751" s="174" t="s">
        <v>73</v>
      </c>
      <c r="B751" s="125" t="s">
        <v>532</v>
      </c>
      <c r="C751" s="125" t="s">
        <v>847</v>
      </c>
      <c r="D751" s="27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>
        <v>19.93</v>
      </c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>
        <f t="shared" si="319"/>
        <v>19.93</v>
      </c>
      <c r="AA751" s="41">
        <f t="shared" si="315"/>
        <v>4.3856946693894812E-3</v>
      </c>
      <c r="AB751" s="44">
        <f t="shared" si="316"/>
        <v>12.389412013238509</v>
      </c>
    </row>
    <row r="752" spans="1:28" ht="16.5" customHeight="1" x14ac:dyDescent="0.15">
      <c r="A752" s="174" t="s">
        <v>73</v>
      </c>
      <c r="B752" s="125" t="s">
        <v>533</v>
      </c>
      <c r="C752" s="125" t="s">
        <v>847</v>
      </c>
      <c r="D752" s="27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>
        <v>19.93</v>
      </c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>
        <f t="shared" si="319"/>
        <v>19.93</v>
      </c>
      <c r="AA752" s="41">
        <f t="shared" si="315"/>
        <v>4.3856946693894812E-3</v>
      </c>
      <c r="AB752" s="44">
        <f t="shared" si="316"/>
        <v>12.389412013238509</v>
      </c>
    </row>
    <row r="753" spans="1:28" ht="16.5" customHeight="1" x14ac:dyDescent="0.15">
      <c r="A753" s="174" t="s">
        <v>73</v>
      </c>
      <c r="B753" s="125" t="s">
        <v>534</v>
      </c>
      <c r="C753" s="125" t="s">
        <v>847</v>
      </c>
      <c r="D753" s="27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>
        <v>19.93</v>
      </c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>
        <f t="shared" si="319"/>
        <v>19.93</v>
      </c>
      <c r="AA753" s="41">
        <f t="shared" si="315"/>
        <v>4.3856946693894812E-3</v>
      </c>
      <c r="AB753" s="44">
        <f t="shared" si="316"/>
        <v>12.389412013238509</v>
      </c>
    </row>
    <row r="754" spans="1:28" ht="16.5" customHeight="1" x14ac:dyDescent="0.15">
      <c r="A754" s="174" t="s">
        <v>73</v>
      </c>
      <c r="B754" s="125" t="s">
        <v>535</v>
      </c>
      <c r="C754" s="125" t="s">
        <v>847</v>
      </c>
      <c r="D754" s="27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>
        <v>19.93</v>
      </c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>
        <f t="shared" si="319"/>
        <v>19.93</v>
      </c>
      <c r="AA754" s="41">
        <f t="shared" si="315"/>
        <v>4.3856946693894812E-3</v>
      </c>
      <c r="AB754" s="44">
        <f t="shared" si="316"/>
        <v>12.389412013238509</v>
      </c>
    </row>
    <row r="755" spans="1:28" ht="16.5" customHeight="1" x14ac:dyDescent="0.15">
      <c r="A755" s="174" t="s">
        <v>73</v>
      </c>
      <c r="B755" s="125" t="s">
        <v>536</v>
      </c>
      <c r="C755" s="125" t="s">
        <v>847</v>
      </c>
      <c r="D755" s="27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>
        <v>19.93</v>
      </c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>
        <f t="shared" si="319"/>
        <v>19.93</v>
      </c>
      <c r="AA755" s="41">
        <f t="shared" si="315"/>
        <v>4.3856946693894812E-3</v>
      </c>
      <c r="AB755" s="44">
        <f t="shared" si="316"/>
        <v>12.389412013238509</v>
      </c>
    </row>
    <row r="756" spans="1:28" ht="16.5" customHeight="1" x14ac:dyDescent="0.15">
      <c r="A756" s="174" t="s">
        <v>73</v>
      </c>
      <c r="B756" s="125">
        <v>111</v>
      </c>
      <c r="C756" s="125" t="s">
        <v>78</v>
      </c>
      <c r="D756" s="27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>
        <v>13.29</v>
      </c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>
        <f t="shared" si="319"/>
        <v>13.29</v>
      </c>
      <c r="AA756" s="41">
        <f t="shared" si="315"/>
        <v>2.9245299626786858E-3</v>
      </c>
      <c r="AB756" s="44">
        <f t="shared" si="316"/>
        <v>8.26168016336878</v>
      </c>
    </row>
    <row r="757" spans="1:28" ht="16.5" customHeight="1" x14ac:dyDescent="0.15">
      <c r="A757" s="174" t="s">
        <v>73</v>
      </c>
      <c r="B757" s="125">
        <v>112</v>
      </c>
      <c r="C757" s="125" t="s">
        <v>85</v>
      </c>
      <c r="D757" s="27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>
        <v>15.74</v>
      </c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>
        <f t="shared" si="319"/>
        <v>15.74</v>
      </c>
      <c r="AA757" s="41">
        <f t="shared" si="315"/>
        <v>3.4636645306668559E-3</v>
      </c>
      <c r="AB757" s="44">
        <f t="shared" si="316"/>
        <v>9.7847137525526406</v>
      </c>
    </row>
    <row r="758" spans="1:28" ht="16.5" customHeight="1" x14ac:dyDescent="0.15">
      <c r="A758" s="174" t="s">
        <v>73</v>
      </c>
      <c r="B758" s="125">
        <v>113</v>
      </c>
      <c r="C758" s="125" t="s">
        <v>86</v>
      </c>
      <c r="D758" s="27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>
        <v>240.98</v>
      </c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>
        <f t="shared" si="319"/>
        <v>240.98</v>
      </c>
      <c r="AA758" s="41">
        <f t="shared" si="315"/>
        <v>5.3028835997464989E-2</v>
      </c>
      <c r="AB758" s="44">
        <f t="shared" si="316"/>
        <v>149.80434053939871</v>
      </c>
    </row>
    <row r="759" spans="1:28" ht="16.5" customHeight="1" x14ac:dyDescent="0.15">
      <c r="A759" s="174" t="s">
        <v>73</v>
      </c>
      <c r="B759" s="125">
        <v>114</v>
      </c>
      <c r="C759" s="125" t="s">
        <v>39</v>
      </c>
      <c r="D759" s="27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>
        <v>41.41</v>
      </c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>
        <f t="shared" si="319"/>
        <v>41.41</v>
      </c>
      <c r="AA759" s="41">
        <f t="shared" si="315"/>
        <v>9.1124744736286213E-3</v>
      </c>
      <c r="AB759" s="44">
        <f t="shared" si="316"/>
        <v>25.742375889021911</v>
      </c>
    </row>
    <row r="760" spans="1:28" ht="16.5" customHeight="1" x14ac:dyDescent="0.15">
      <c r="A760" s="174" t="s">
        <v>73</v>
      </c>
      <c r="B760" s="125">
        <v>115</v>
      </c>
      <c r="C760" s="125" t="s">
        <v>848</v>
      </c>
      <c r="D760" s="27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>
        <v>20.36</v>
      </c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>
        <f t="shared" si="319"/>
        <v>20.36</v>
      </c>
      <c r="AA760" s="41">
        <f t="shared" si="315"/>
        <v>4.4803182874445478E-3</v>
      </c>
      <c r="AB760" s="44">
        <f t="shared" si="316"/>
        <v>12.656719949299349</v>
      </c>
    </row>
    <row r="761" spans="1:28" ht="16.5" customHeight="1" x14ac:dyDescent="0.15">
      <c r="A761" s="174" t="s">
        <v>73</v>
      </c>
      <c r="B761" s="125">
        <v>116</v>
      </c>
      <c r="C761" s="125" t="s">
        <v>849</v>
      </c>
      <c r="D761" s="27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>
        <v>18.920000000000002</v>
      </c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>
        <f t="shared" si="319"/>
        <v>18.920000000000002</v>
      </c>
      <c r="AA761" s="41">
        <f t="shared" si="315"/>
        <v>4.1634391944229306E-3</v>
      </c>
      <c r="AB761" s="44">
        <f t="shared" si="316"/>
        <v>11.761549186677001</v>
      </c>
    </row>
    <row r="762" spans="1:28" ht="16.5" customHeight="1" x14ac:dyDescent="0.15">
      <c r="A762" s="174" t="s">
        <v>73</v>
      </c>
      <c r="B762" s="125">
        <v>117</v>
      </c>
      <c r="C762" s="125" t="s">
        <v>87</v>
      </c>
      <c r="D762" s="27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>
        <v>21.79</v>
      </c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>
        <f t="shared" si="319"/>
        <v>21.79</v>
      </c>
      <c r="AA762" s="41">
        <f t="shared" si="315"/>
        <v>4.7949968312090722E-3</v>
      </c>
      <c r="AB762" s="44">
        <f t="shared" si="316"/>
        <v>13.54567424829238</v>
      </c>
    </row>
    <row r="763" spans="1:28" ht="16.5" customHeight="1" x14ac:dyDescent="0.15">
      <c r="A763" s="174" t="s">
        <v>73</v>
      </c>
      <c r="B763" s="125">
        <v>118</v>
      </c>
      <c r="C763" s="125" t="s">
        <v>88</v>
      </c>
      <c r="D763" s="27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>
        <v>49.1</v>
      </c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>
        <f t="shared" si="319"/>
        <v>49.1</v>
      </c>
      <c r="AA763" s="41">
        <f t="shared" si="315"/>
        <v>1.0804696852334348E-2</v>
      </c>
      <c r="AB763" s="44">
        <f t="shared" si="316"/>
        <v>30.522836419970439</v>
      </c>
    </row>
    <row r="764" spans="1:28" ht="16.5" customHeight="1" x14ac:dyDescent="0.15">
      <c r="A764" s="174" t="s">
        <v>73</v>
      </c>
      <c r="B764" s="125">
        <v>119</v>
      </c>
      <c r="C764" s="125" t="s">
        <v>89</v>
      </c>
      <c r="D764" s="27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>
        <v>283.76</v>
      </c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>
        <f t="shared" si="319"/>
        <v>283.76</v>
      </c>
      <c r="AA764" s="41">
        <f t="shared" si="315"/>
        <v>6.2442785719315566E-2</v>
      </c>
      <c r="AB764" s="44">
        <f t="shared" si="316"/>
        <v>176.39837194563771</v>
      </c>
    </row>
    <row r="765" spans="1:28" ht="16.5" customHeight="1" x14ac:dyDescent="0.15">
      <c r="A765" s="174" t="s">
        <v>73</v>
      </c>
      <c r="B765" s="125" t="s">
        <v>79</v>
      </c>
      <c r="C765" s="125" t="s">
        <v>54</v>
      </c>
      <c r="D765" s="27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>
        <v>11.64</v>
      </c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>
        <f t="shared" si="319"/>
        <v>11.64</v>
      </c>
      <c r="AA765" s="41">
        <f t="shared" si="315"/>
        <v>2.5614393352580817E-3</v>
      </c>
      <c r="AB765" s="44">
        <f t="shared" si="316"/>
        <v>7.2359636645306704</v>
      </c>
    </row>
    <row r="766" spans="1:28" ht="16.5" customHeight="1" x14ac:dyDescent="0.15">
      <c r="A766" s="174" t="s">
        <v>73</v>
      </c>
      <c r="B766" s="125" t="s">
        <v>79</v>
      </c>
      <c r="C766" s="125" t="s">
        <v>90</v>
      </c>
      <c r="D766" s="27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>
        <v>93.06</v>
      </c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>
        <f t="shared" si="319"/>
        <v>93.06</v>
      </c>
      <c r="AA766" s="41">
        <f t="shared" si="315"/>
        <v>2.0478311386522084E-2</v>
      </c>
      <c r="AB766" s="44">
        <f t="shared" si="316"/>
        <v>57.850410534469425</v>
      </c>
    </row>
    <row r="767" spans="1:28" ht="16.5" customHeight="1" x14ac:dyDescent="0.15">
      <c r="A767" s="174" t="s">
        <v>73</v>
      </c>
      <c r="B767" s="125" t="s">
        <v>79</v>
      </c>
      <c r="C767" s="125" t="s">
        <v>91</v>
      </c>
      <c r="D767" s="27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>
        <v>53.5</v>
      </c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>
        <f t="shared" si="319"/>
        <v>53.5</v>
      </c>
      <c r="AA767" s="41">
        <f t="shared" si="315"/>
        <v>1.1772938525455958E-2</v>
      </c>
      <c r="AB767" s="44">
        <f t="shared" si="316"/>
        <v>33.258080416872062</v>
      </c>
    </row>
    <row r="768" spans="1:28" x14ac:dyDescent="0.15">
      <c r="A768" s="174" t="s">
        <v>73</v>
      </c>
      <c r="B768" s="137" t="s">
        <v>276</v>
      </c>
      <c r="C768" s="137"/>
      <c r="D768" s="94"/>
      <c r="E768" s="8">
        <f>SUM(E746:E767)</f>
        <v>0</v>
      </c>
      <c r="F768" s="8">
        <f t="shared" ref="F768:Z768" si="320">SUM(F746:F767)</f>
        <v>0</v>
      </c>
      <c r="G768" s="8">
        <f t="shared" si="320"/>
        <v>0</v>
      </c>
      <c r="H768" s="8">
        <f t="shared" si="320"/>
        <v>0</v>
      </c>
      <c r="I768" s="8">
        <f t="shared" si="320"/>
        <v>0</v>
      </c>
      <c r="J768" s="8">
        <f t="shared" si="320"/>
        <v>0</v>
      </c>
      <c r="K768" s="8">
        <f t="shared" si="320"/>
        <v>0</v>
      </c>
      <c r="L768" s="8">
        <f t="shared" si="320"/>
        <v>0</v>
      </c>
      <c r="M768" s="8">
        <f t="shared" si="320"/>
        <v>0</v>
      </c>
      <c r="N768" s="8">
        <f t="shared" si="320"/>
        <v>0</v>
      </c>
      <c r="O768" s="8">
        <f t="shared" si="320"/>
        <v>1062.8499999999999</v>
      </c>
      <c r="P768" s="8">
        <f t="shared" si="320"/>
        <v>0</v>
      </c>
      <c r="Q768" s="8">
        <f t="shared" si="320"/>
        <v>0</v>
      </c>
      <c r="R768" s="8">
        <f t="shared" si="320"/>
        <v>0</v>
      </c>
      <c r="S768" s="8">
        <f t="shared" si="320"/>
        <v>0</v>
      </c>
      <c r="T768" s="8">
        <f t="shared" si="320"/>
        <v>0</v>
      </c>
      <c r="U768" s="8">
        <f t="shared" si="320"/>
        <v>0</v>
      </c>
      <c r="V768" s="8">
        <f t="shared" si="320"/>
        <v>0</v>
      </c>
      <c r="W768" s="8">
        <f t="shared" si="320"/>
        <v>0</v>
      </c>
      <c r="X768" s="8">
        <f t="shared" si="320"/>
        <v>0</v>
      </c>
      <c r="Y768" s="8">
        <f t="shared" si="320"/>
        <v>0</v>
      </c>
      <c r="Z768" s="8">
        <f t="shared" si="320"/>
        <v>1062.8499999999999</v>
      </c>
      <c r="AA768" s="42">
        <f t="shared" si="315"/>
        <v>0.23388537779029656</v>
      </c>
      <c r="AB768" s="45">
        <f t="shared" si="316"/>
        <v>660.71683684247614</v>
      </c>
    </row>
    <row r="769" spans="1:28" ht="16.5" customHeight="1" x14ac:dyDescent="0.15">
      <c r="A769" s="174" t="s">
        <v>73</v>
      </c>
      <c r="B769" s="137" t="s">
        <v>857</v>
      </c>
      <c r="C769" s="137"/>
      <c r="D769" s="94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7"/>
      <c r="Y769" s="7">
        <v>503.03</v>
      </c>
      <c r="Z769" s="7">
        <f>SUM(Y770)</f>
        <v>503.03</v>
      </c>
      <c r="AA769" s="42">
        <f t="shared" si="315"/>
        <v>0.11069422927962824</v>
      </c>
      <c r="AB769" s="45">
        <f t="shared" si="316"/>
        <v>312.7067699457786</v>
      </c>
    </row>
    <row r="770" spans="1:28" x14ac:dyDescent="0.15">
      <c r="A770" s="174" t="s">
        <v>73</v>
      </c>
      <c r="B770" s="137" t="s">
        <v>858</v>
      </c>
      <c r="C770" s="137"/>
      <c r="D770" s="94"/>
      <c r="E770" s="8">
        <f>SUM(E768:E769)</f>
        <v>0</v>
      </c>
      <c r="F770" s="8">
        <f t="shared" ref="F770:Y770" si="321">SUM(F768:F769)</f>
        <v>0</v>
      </c>
      <c r="G770" s="8">
        <f t="shared" si="321"/>
        <v>0</v>
      </c>
      <c r="H770" s="8">
        <f t="shared" si="321"/>
        <v>0</v>
      </c>
      <c r="I770" s="8">
        <f t="shared" si="321"/>
        <v>0</v>
      </c>
      <c r="J770" s="8">
        <f t="shared" si="321"/>
        <v>0</v>
      </c>
      <c r="K770" s="8">
        <f t="shared" si="321"/>
        <v>0</v>
      </c>
      <c r="L770" s="8">
        <f t="shared" si="321"/>
        <v>0</v>
      </c>
      <c r="M770" s="8">
        <f t="shared" si="321"/>
        <v>0</v>
      </c>
      <c r="N770" s="8">
        <f t="shared" si="321"/>
        <v>0</v>
      </c>
      <c r="O770" s="8">
        <f t="shared" si="321"/>
        <v>1062.8499999999999</v>
      </c>
      <c r="P770" s="8">
        <f t="shared" si="321"/>
        <v>0</v>
      </c>
      <c r="Q770" s="8">
        <f t="shared" si="321"/>
        <v>0</v>
      </c>
      <c r="R770" s="8">
        <f t="shared" si="321"/>
        <v>0</v>
      </c>
      <c r="S770" s="8">
        <f t="shared" si="321"/>
        <v>0</v>
      </c>
      <c r="T770" s="8">
        <f t="shared" si="321"/>
        <v>0</v>
      </c>
      <c r="U770" s="8">
        <f t="shared" si="321"/>
        <v>0</v>
      </c>
      <c r="V770" s="8">
        <f t="shared" si="321"/>
        <v>0</v>
      </c>
      <c r="W770" s="8">
        <f t="shared" si="321"/>
        <v>0</v>
      </c>
      <c r="X770" s="8">
        <f t="shared" si="321"/>
        <v>0</v>
      </c>
      <c r="Y770" s="8">
        <f t="shared" si="321"/>
        <v>503.03</v>
      </c>
      <c r="Z770" s="7">
        <f>SUM(Z768:Z769)</f>
        <v>1565.8799999999999</v>
      </c>
      <c r="AA770" s="42">
        <f t="shared" si="315"/>
        <v>0.3445796070699248</v>
      </c>
      <c r="AB770" s="45">
        <f t="shared" si="316"/>
        <v>973.4236067882548</v>
      </c>
    </row>
    <row r="771" spans="1:28" ht="16.5" customHeight="1" x14ac:dyDescent="0.15">
      <c r="A771" s="174" t="s">
        <v>73</v>
      </c>
      <c r="B771" s="125" t="s">
        <v>537</v>
      </c>
      <c r="C771" s="125" t="s">
        <v>850</v>
      </c>
      <c r="D771" s="27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>
        <v>19.93</v>
      </c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>
        <f t="shared" ref="Z771:Z814" si="322">SUM(E771:X771)</f>
        <v>19.93</v>
      </c>
      <c r="AA771" s="41">
        <f t="shared" si="315"/>
        <v>4.3856946693894812E-3</v>
      </c>
      <c r="AB771" s="44">
        <f t="shared" si="316"/>
        <v>12.389412013238509</v>
      </c>
    </row>
    <row r="772" spans="1:28" ht="16.5" customHeight="1" x14ac:dyDescent="0.15">
      <c r="A772" s="174" t="s">
        <v>73</v>
      </c>
      <c r="B772" s="125" t="s">
        <v>538</v>
      </c>
      <c r="C772" s="125" t="s">
        <v>850</v>
      </c>
      <c r="D772" s="27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>
        <v>19.93</v>
      </c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>
        <f t="shared" si="322"/>
        <v>19.93</v>
      </c>
      <c r="AA772" s="41">
        <f t="shared" si="315"/>
        <v>4.3856946693894812E-3</v>
      </c>
      <c r="AB772" s="44">
        <f t="shared" si="316"/>
        <v>12.389412013238509</v>
      </c>
    </row>
    <row r="773" spans="1:28" ht="16.5" customHeight="1" x14ac:dyDescent="0.15">
      <c r="A773" s="174" t="s">
        <v>73</v>
      </c>
      <c r="B773" s="125" t="s">
        <v>539</v>
      </c>
      <c r="C773" s="125" t="s">
        <v>850</v>
      </c>
      <c r="D773" s="27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>
        <v>19.93</v>
      </c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>
        <f t="shared" si="322"/>
        <v>19.93</v>
      </c>
      <c r="AA773" s="41">
        <f t="shared" si="315"/>
        <v>4.3856946693894812E-3</v>
      </c>
      <c r="AB773" s="44">
        <f t="shared" si="316"/>
        <v>12.389412013238509</v>
      </c>
    </row>
    <row r="774" spans="1:28" ht="16.5" customHeight="1" x14ac:dyDescent="0.15">
      <c r="A774" s="174" t="s">
        <v>73</v>
      </c>
      <c r="B774" s="125" t="s">
        <v>540</v>
      </c>
      <c r="C774" s="125" t="s">
        <v>850</v>
      </c>
      <c r="D774" s="27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>
        <v>19.93</v>
      </c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>
        <f t="shared" si="322"/>
        <v>19.93</v>
      </c>
      <c r="AA774" s="41">
        <f t="shared" si="315"/>
        <v>4.3856946693894812E-3</v>
      </c>
      <c r="AB774" s="44">
        <f t="shared" si="316"/>
        <v>12.389412013238509</v>
      </c>
    </row>
    <row r="775" spans="1:28" ht="16.5" customHeight="1" x14ac:dyDescent="0.15">
      <c r="A775" s="174" t="s">
        <v>73</v>
      </c>
      <c r="B775" s="125" t="s">
        <v>541</v>
      </c>
      <c r="C775" s="125" t="s">
        <v>850</v>
      </c>
      <c r="D775" s="27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>
        <v>19.93</v>
      </c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>
        <f t="shared" si="322"/>
        <v>19.93</v>
      </c>
      <c r="AA775" s="41">
        <f t="shared" si="315"/>
        <v>4.3856946693894812E-3</v>
      </c>
      <c r="AB775" s="44">
        <f t="shared" si="316"/>
        <v>12.389412013238509</v>
      </c>
    </row>
    <row r="776" spans="1:28" ht="16.5" customHeight="1" x14ac:dyDescent="0.15">
      <c r="A776" s="174" t="s">
        <v>73</v>
      </c>
      <c r="B776" s="125" t="s">
        <v>542</v>
      </c>
      <c r="C776" s="125" t="s">
        <v>850</v>
      </c>
      <c r="D776" s="27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>
        <v>19.93</v>
      </c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>
        <f t="shared" si="322"/>
        <v>19.93</v>
      </c>
      <c r="AA776" s="41">
        <f t="shared" si="315"/>
        <v>4.3856946693894812E-3</v>
      </c>
      <c r="AB776" s="44">
        <f t="shared" si="316"/>
        <v>12.389412013238509</v>
      </c>
    </row>
    <row r="777" spans="1:28" ht="16.5" customHeight="1" x14ac:dyDescent="0.15">
      <c r="A777" s="174" t="s">
        <v>73</v>
      </c>
      <c r="B777" s="125" t="s">
        <v>543</v>
      </c>
      <c r="C777" s="125" t="s">
        <v>850</v>
      </c>
      <c r="D777" s="27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>
        <v>19.93</v>
      </c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>
        <f t="shared" si="322"/>
        <v>19.93</v>
      </c>
      <c r="AA777" s="41">
        <f t="shared" si="315"/>
        <v>4.3856946693894812E-3</v>
      </c>
      <c r="AB777" s="44">
        <f t="shared" si="316"/>
        <v>12.389412013238509</v>
      </c>
    </row>
    <row r="778" spans="1:28" ht="16.5" customHeight="1" x14ac:dyDescent="0.15">
      <c r="A778" s="174" t="s">
        <v>73</v>
      </c>
      <c r="B778" s="125" t="s">
        <v>544</v>
      </c>
      <c r="C778" s="125" t="s">
        <v>850</v>
      </c>
      <c r="D778" s="27"/>
      <c r="E778" s="5"/>
      <c r="F778" s="5"/>
      <c r="G778" s="32"/>
      <c r="H778" s="5"/>
      <c r="I778" s="5"/>
      <c r="J778" s="5"/>
      <c r="K778" s="5"/>
      <c r="L778" s="5"/>
      <c r="M778" s="5"/>
      <c r="N778" s="5"/>
      <c r="O778" s="5">
        <v>19.93</v>
      </c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>
        <f t="shared" si="322"/>
        <v>19.93</v>
      </c>
      <c r="AA778" s="41">
        <f t="shared" si="315"/>
        <v>4.3856946693894812E-3</v>
      </c>
      <c r="AB778" s="44">
        <f t="shared" si="316"/>
        <v>12.389412013238509</v>
      </c>
    </row>
    <row r="779" spans="1:28" ht="16.5" customHeight="1" x14ac:dyDescent="0.15">
      <c r="A779" s="174" t="s">
        <v>73</v>
      </c>
      <c r="B779" s="125">
        <v>209</v>
      </c>
      <c r="C779" s="125" t="s">
        <v>78</v>
      </c>
      <c r="D779" s="27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>
        <v>13.29</v>
      </c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>
        <f t="shared" si="322"/>
        <v>13.29</v>
      </c>
      <c r="AA779" s="41">
        <f t="shared" si="315"/>
        <v>2.9245299626786858E-3</v>
      </c>
      <c r="AB779" s="44">
        <f t="shared" si="316"/>
        <v>8.26168016336878</v>
      </c>
    </row>
    <row r="780" spans="1:28" ht="16.5" customHeight="1" x14ac:dyDescent="0.15">
      <c r="A780" s="174" t="s">
        <v>73</v>
      </c>
      <c r="B780" s="125" t="s">
        <v>545</v>
      </c>
      <c r="C780" s="125" t="s">
        <v>851</v>
      </c>
      <c r="D780" s="27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>
        <v>23.76</v>
      </c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>
        <f t="shared" si="322"/>
        <v>23.76</v>
      </c>
      <c r="AA780" s="41">
        <f t="shared" si="315"/>
        <v>5.2285050348567031E-3</v>
      </c>
      <c r="AB780" s="44">
        <f t="shared" si="316"/>
        <v>14.770317583268792</v>
      </c>
    </row>
    <row r="781" spans="1:28" ht="16.5" customHeight="1" x14ac:dyDescent="0.15">
      <c r="A781" s="174" t="s">
        <v>73</v>
      </c>
      <c r="B781" s="125" t="s">
        <v>546</v>
      </c>
      <c r="C781" s="125" t="s">
        <v>851</v>
      </c>
      <c r="D781" s="27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>
        <v>23.76</v>
      </c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>
        <f t="shared" si="322"/>
        <v>23.76</v>
      </c>
      <c r="AA781" s="41">
        <f t="shared" si="315"/>
        <v>5.2285050348567031E-3</v>
      </c>
      <c r="AB781" s="44">
        <f t="shared" si="316"/>
        <v>14.770317583268792</v>
      </c>
    </row>
    <row r="782" spans="1:28" ht="16.5" customHeight="1" x14ac:dyDescent="0.15">
      <c r="A782" s="174" t="s">
        <v>73</v>
      </c>
      <c r="B782" s="125" t="s">
        <v>547</v>
      </c>
      <c r="C782" s="125" t="s">
        <v>851</v>
      </c>
      <c r="D782" s="27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>
        <v>23.76</v>
      </c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>
        <f t="shared" si="322"/>
        <v>23.76</v>
      </c>
      <c r="AA782" s="41">
        <f t="shared" si="315"/>
        <v>5.2285050348567031E-3</v>
      </c>
      <c r="AB782" s="44">
        <f t="shared" si="316"/>
        <v>14.770317583268792</v>
      </c>
    </row>
    <row r="783" spans="1:28" ht="16.5" customHeight="1" x14ac:dyDescent="0.15">
      <c r="A783" s="174" t="s">
        <v>73</v>
      </c>
      <c r="B783" s="125" t="s">
        <v>548</v>
      </c>
      <c r="C783" s="125" t="s">
        <v>851</v>
      </c>
      <c r="D783" s="27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>
        <v>23.76</v>
      </c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>
        <f t="shared" si="322"/>
        <v>23.76</v>
      </c>
      <c r="AA783" s="41">
        <f t="shared" si="315"/>
        <v>5.2285050348567031E-3</v>
      </c>
      <c r="AB783" s="44">
        <f t="shared" si="316"/>
        <v>14.770317583268792</v>
      </c>
    </row>
    <row r="784" spans="1:28" ht="16.5" customHeight="1" x14ac:dyDescent="0.15">
      <c r="A784" s="174" t="s">
        <v>73</v>
      </c>
      <c r="B784" s="125" t="s">
        <v>549</v>
      </c>
      <c r="C784" s="125" t="s">
        <v>852</v>
      </c>
      <c r="D784" s="27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>
        <v>19.93</v>
      </c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>
        <f t="shared" si="322"/>
        <v>19.93</v>
      </c>
      <c r="AA784" s="41">
        <f t="shared" si="315"/>
        <v>4.3856946693894812E-3</v>
      </c>
      <c r="AB784" s="44">
        <f t="shared" si="316"/>
        <v>12.389412013238509</v>
      </c>
    </row>
    <row r="785" spans="1:28" ht="16.5" customHeight="1" x14ac:dyDescent="0.15">
      <c r="A785" s="174" t="s">
        <v>73</v>
      </c>
      <c r="B785" s="125" t="s">
        <v>550</v>
      </c>
      <c r="C785" s="125" t="s">
        <v>852</v>
      </c>
      <c r="D785" s="27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>
        <v>19.93</v>
      </c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>
        <f t="shared" si="322"/>
        <v>19.93</v>
      </c>
      <c r="AA785" s="41">
        <f t="shared" si="315"/>
        <v>4.3856946693894812E-3</v>
      </c>
      <c r="AB785" s="44">
        <f t="shared" si="316"/>
        <v>12.389412013238509</v>
      </c>
    </row>
    <row r="786" spans="1:28" ht="16.5" customHeight="1" x14ac:dyDescent="0.15">
      <c r="A786" s="174" t="s">
        <v>73</v>
      </c>
      <c r="B786" s="125" t="s">
        <v>551</v>
      </c>
      <c r="C786" s="125" t="s">
        <v>852</v>
      </c>
      <c r="D786" s="27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>
        <v>19.93</v>
      </c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>
        <f t="shared" si="322"/>
        <v>19.93</v>
      </c>
      <c r="AA786" s="41">
        <f t="shared" si="315"/>
        <v>4.3856946693894812E-3</v>
      </c>
      <c r="AB786" s="44">
        <f t="shared" si="316"/>
        <v>12.389412013238509</v>
      </c>
    </row>
    <row r="787" spans="1:28" ht="16.5" customHeight="1" x14ac:dyDescent="0.15">
      <c r="A787" s="174" t="s">
        <v>73</v>
      </c>
      <c r="B787" s="125" t="s">
        <v>552</v>
      </c>
      <c r="C787" s="125" t="s">
        <v>852</v>
      </c>
      <c r="D787" s="27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>
        <v>19.93</v>
      </c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>
        <f t="shared" si="322"/>
        <v>19.93</v>
      </c>
      <c r="AA787" s="41">
        <f t="shared" si="315"/>
        <v>4.3856946693894812E-3</v>
      </c>
      <c r="AB787" s="44">
        <f t="shared" si="316"/>
        <v>12.389412013238509</v>
      </c>
    </row>
    <row r="788" spans="1:28" ht="16.5" customHeight="1" x14ac:dyDescent="0.15">
      <c r="A788" s="174" t="s">
        <v>73</v>
      </c>
      <c r="B788" s="125" t="s">
        <v>553</v>
      </c>
      <c r="C788" s="125" t="s">
        <v>852</v>
      </c>
      <c r="D788" s="27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>
        <v>19.93</v>
      </c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>
        <f t="shared" si="322"/>
        <v>19.93</v>
      </c>
      <c r="AA788" s="41">
        <f t="shared" si="315"/>
        <v>4.3856946693894812E-3</v>
      </c>
      <c r="AB788" s="44">
        <f t="shared" si="316"/>
        <v>12.389412013238509</v>
      </c>
    </row>
    <row r="789" spans="1:28" ht="16.5" customHeight="1" x14ac:dyDescent="0.15">
      <c r="A789" s="174" t="s">
        <v>73</v>
      </c>
      <c r="B789" s="125" t="s">
        <v>554</v>
      </c>
      <c r="C789" s="125" t="s">
        <v>852</v>
      </c>
      <c r="D789" s="27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>
        <v>19.93</v>
      </c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>
        <f t="shared" si="322"/>
        <v>19.93</v>
      </c>
      <c r="AA789" s="41">
        <f t="shared" si="315"/>
        <v>4.3856946693894812E-3</v>
      </c>
      <c r="AB789" s="44">
        <f t="shared" si="316"/>
        <v>12.389412013238509</v>
      </c>
    </row>
    <row r="790" spans="1:28" ht="16.5" customHeight="1" x14ac:dyDescent="0.15">
      <c r="A790" s="174" t="s">
        <v>73</v>
      </c>
      <c r="B790" s="125" t="s">
        <v>555</v>
      </c>
      <c r="C790" s="125" t="s">
        <v>852</v>
      </c>
      <c r="D790" s="27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>
        <v>19.93</v>
      </c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>
        <f t="shared" si="322"/>
        <v>19.93</v>
      </c>
      <c r="AA790" s="41">
        <f t="shared" si="315"/>
        <v>4.3856946693894812E-3</v>
      </c>
      <c r="AB790" s="44">
        <f t="shared" si="316"/>
        <v>12.389412013238509</v>
      </c>
    </row>
    <row r="791" spans="1:28" ht="16.5" customHeight="1" x14ac:dyDescent="0.15">
      <c r="A791" s="174" t="s">
        <v>73</v>
      </c>
      <c r="B791" s="125" t="s">
        <v>556</v>
      </c>
      <c r="C791" s="125" t="s">
        <v>852</v>
      </c>
      <c r="D791" s="27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>
        <v>19.93</v>
      </c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>
        <f t="shared" si="322"/>
        <v>19.93</v>
      </c>
      <c r="AA791" s="41">
        <f t="shared" si="315"/>
        <v>4.3856946693894812E-3</v>
      </c>
      <c r="AB791" s="44">
        <f t="shared" si="316"/>
        <v>12.389412013238509</v>
      </c>
    </row>
    <row r="792" spans="1:28" ht="16.5" customHeight="1" x14ac:dyDescent="0.15">
      <c r="A792" s="174" t="s">
        <v>73</v>
      </c>
      <c r="B792" s="125" t="s">
        <v>557</v>
      </c>
      <c r="C792" s="125" t="s">
        <v>852</v>
      </c>
      <c r="D792" s="27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>
        <v>19.93</v>
      </c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>
        <f t="shared" si="322"/>
        <v>19.93</v>
      </c>
      <c r="AA792" s="41">
        <f t="shared" si="315"/>
        <v>4.3856946693894812E-3</v>
      </c>
      <c r="AB792" s="44">
        <f t="shared" si="316"/>
        <v>12.389412013238509</v>
      </c>
    </row>
    <row r="793" spans="1:28" ht="16.5" customHeight="1" x14ac:dyDescent="0.15">
      <c r="A793" s="174" t="s">
        <v>73</v>
      </c>
      <c r="B793" s="125" t="s">
        <v>558</v>
      </c>
      <c r="C793" s="125" t="s">
        <v>852</v>
      </c>
      <c r="D793" s="27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>
        <v>19.93</v>
      </c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>
        <f t="shared" si="322"/>
        <v>19.93</v>
      </c>
      <c r="AA793" s="41">
        <f t="shared" si="315"/>
        <v>4.3856946693894812E-3</v>
      </c>
      <c r="AB793" s="44">
        <f t="shared" si="316"/>
        <v>12.389412013238509</v>
      </c>
    </row>
    <row r="794" spans="1:28" ht="16.5" customHeight="1" x14ac:dyDescent="0.15">
      <c r="A794" s="174" t="s">
        <v>73</v>
      </c>
      <c r="B794" s="125" t="s">
        <v>559</v>
      </c>
      <c r="C794" s="125" t="s">
        <v>852</v>
      </c>
      <c r="D794" s="27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>
        <v>19.93</v>
      </c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>
        <f t="shared" si="322"/>
        <v>19.93</v>
      </c>
      <c r="AA794" s="41">
        <f t="shared" si="315"/>
        <v>4.3856946693894812E-3</v>
      </c>
      <c r="AB794" s="44">
        <f t="shared" si="316"/>
        <v>12.389412013238509</v>
      </c>
    </row>
    <row r="795" spans="1:28" ht="16.5" customHeight="1" x14ac:dyDescent="0.15">
      <c r="A795" s="174" t="s">
        <v>73</v>
      </c>
      <c r="B795" s="125" t="s">
        <v>560</v>
      </c>
      <c r="C795" s="125" t="s">
        <v>852</v>
      </c>
      <c r="D795" s="27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>
        <v>19.93</v>
      </c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>
        <f t="shared" si="322"/>
        <v>19.93</v>
      </c>
      <c r="AA795" s="41">
        <f t="shared" si="315"/>
        <v>4.3856946693894812E-3</v>
      </c>
      <c r="AB795" s="44">
        <f t="shared" si="316"/>
        <v>12.389412013238509</v>
      </c>
    </row>
    <row r="796" spans="1:28" ht="16.5" customHeight="1" x14ac:dyDescent="0.15">
      <c r="A796" s="174" t="s">
        <v>73</v>
      </c>
      <c r="B796" s="125" t="s">
        <v>561</v>
      </c>
      <c r="C796" s="125" t="s">
        <v>852</v>
      </c>
      <c r="D796" s="27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>
        <v>19.93</v>
      </c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>
        <f t="shared" si="322"/>
        <v>19.93</v>
      </c>
      <c r="AA796" s="41">
        <f t="shared" ref="AA796:AA859" si="323">Z796/$Z$912</f>
        <v>4.3856946693894812E-3</v>
      </c>
      <c r="AB796" s="44">
        <f t="shared" ref="AB796:AB859" si="324">AA796*$Z$913</f>
        <v>12.389412013238509</v>
      </c>
    </row>
    <row r="797" spans="1:28" ht="16.5" customHeight="1" x14ac:dyDescent="0.15">
      <c r="A797" s="174" t="s">
        <v>73</v>
      </c>
      <c r="B797" s="125" t="s">
        <v>562</v>
      </c>
      <c r="C797" s="125" t="s">
        <v>852</v>
      </c>
      <c r="D797" s="27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>
        <v>19.93</v>
      </c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>
        <f t="shared" si="322"/>
        <v>19.93</v>
      </c>
      <c r="AA797" s="41">
        <f t="shared" si="323"/>
        <v>4.3856946693894812E-3</v>
      </c>
      <c r="AB797" s="44">
        <f t="shared" si="324"/>
        <v>12.389412013238509</v>
      </c>
    </row>
    <row r="798" spans="1:28" ht="16.5" customHeight="1" x14ac:dyDescent="0.15">
      <c r="A798" s="174" t="s">
        <v>73</v>
      </c>
      <c r="B798" s="125" t="s">
        <v>563</v>
      </c>
      <c r="C798" s="125" t="s">
        <v>852</v>
      </c>
      <c r="D798" s="27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>
        <v>19.93</v>
      </c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>
        <f t="shared" si="322"/>
        <v>19.93</v>
      </c>
      <c r="AA798" s="41">
        <f t="shared" si="323"/>
        <v>4.3856946693894812E-3</v>
      </c>
      <c r="AB798" s="44">
        <f t="shared" si="324"/>
        <v>12.389412013238509</v>
      </c>
    </row>
    <row r="799" spans="1:28" ht="16.5" customHeight="1" x14ac:dyDescent="0.15">
      <c r="A799" s="174" t="s">
        <v>73</v>
      </c>
      <c r="B799" s="125" t="s">
        <v>564</v>
      </c>
      <c r="C799" s="125" t="s">
        <v>852</v>
      </c>
      <c r="D799" s="27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>
        <v>19.93</v>
      </c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>
        <f t="shared" si="322"/>
        <v>19.93</v>
      </c>
      <c r="AA799" s="41">
        <f t="shared" si="323"/>
        <v>4.3856946693894812E-3</v>
      </c>
      <c r="AB799" s="44">
        <f t="shared" si="324"/>
        <v>12.389412013238509</v>
      </c>
    </row>
    <row r="800" spans="1:28" ht="16.5" customHeight="1" x14ac:dyDescent="0.15">
      <c r="A800" s="174" t="s">
        <v>73</v>
      </c>
      <c r="B800" s="125" t="s">
        <v>565</v>
      </c>
      <c r="C800" s="125" t="s">
        <v>852</v>
      </c>
      <c r="D800" s="27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>
        <v>19.93</v>
      </c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>
        <f t="shared" si="322"/>
        <v>19.93</v>
      </c>
      <c r="AA800" s="41">
        <f t="shared" si="323"/>
        <v>4.3856946693894812E-3</v>
      </c>
      <c r="AB800" s="44">
        <f t="shared" si="324"/>
        <v>12.389412013238509</v>
      </c>
    </row>
    <row r="801" spans="1:28" ht="16.5" customHeight="1" x14ac:dyDescent="0.15">
      <c r="A801" s="174" t="s">
        <v>73</v>
      </c>
      <c r="B801" s="125" t="s">
        <v>566</v>
      </c>
      <c r="C801" s="125" t="s">
        <v>852</v>
      </c>
      <c r="D801" s="27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>
        <v>19.93</v>
      </c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>
        <f t="shared" si="322"/>
        <v>19.93</v>
      </c>
      <c r="AA801" s="41">
        <f t="shared" si="323"/>
        <v>4.3856946693894812E-3</v>
      </c>
      <c r="AB801" s="44">
        <f t="shared" si="324"/>
        <v>12.389412013238509</v>
      </c>
    </row>
    <row r="802" spans="1:28" ht="16.5" customHeight="1" x14ac:dyDescent="0.15">
      <c r="A802" s="174" t="s">
        <v>73</v>
      </c>
      <c r="B802" s="125" t="s">
        <v>567</v>
      </c>
      <c r="C802" s="125" t="s">
        <v>852</v>
      </c>
      <c r="D802" s="27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>
        <v>19.93</v>
      </c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>
        <f t="shared" si="322"/>
        <v>19.93</v>
      </c>
      <c r="AA802" s="41">
        <f t="shared" si="323"/>
        <v>4.3856946693894812E-3</v>
      </c>
      <c r="AB802" s="44">
        <f t="shared" si="324"/>
        <v>12.389412013238509</v>
      </c>
    </row>
    <row r="803" spans="1:28" ht="16.5" customHeight="1" x14ac:dyDescent="0.15">
      <c r="A803" s="174" t="s">
        <v>73</v>
      </c>
      <c r="B803" s="125" t="s">
        <v>568</v>
      </c>
      <c r="C803" s="125" t="s">
        <v>852</v>
      </c>
      <c r="D803" s="27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>
        <v>19.93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>
        <f t="shared" si="322"/>
        <v>19.93</v>
      </c>
      <c r="AA803" s="41">
        <f t="shared" si="323"/>
        <v>4.3856946693894812E-3</v>
      </c>
      <c r="AB803" s="44">
        <f t="shared" si="324"/>
        <v>12.389412013238509</v>
      </c>
    </row>
    <row r="804" spans="1:28" ht="16.5" customHeight="1" x14ac:dyDescent="0.15">
      <c r="A804" s="174" t="s">
        <v>73</v>
      </c>
      <c r="B804" s="125" t="s">
        <v>569</v>
      </c>
      <c r="C804" s="125" t="s">
        <v>852</v>
      </c>
      <c r="D804" s="27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>
        <v>19.93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>
        <f t="shared" si="322"/>
        <v>19.93</v>
      </c>
      <c r="AA804" s="41">
        <f t="shared" si="323"/>
        <v>4.3856946693894812E-3</v>
      </c>
      <c r="AB804" s="44">
        <f t="shared" si="324"/>
        <v>12.389412013238509</v>
      </c>
    </row>
    <row r="805" spans="1:28" ht="16.5" customHeight="1" x14ac:dyDescent="0.15">
      <c r="A805" s="174" t="s">
        <v>73</v>
      </c>
      <c r="B805" s="125" t="s">
        <v>570</v>
      </c>
      <c r="C805" s="125" t="s">
        <v>852</v>
      </c>
      <c r="D805" s="27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>
        <v>19.93</v>
      </c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>
        <f t="shared" si="322"/>
        <v>19.93</v>
      </c>
      <c r="AA805" s="41">
        <f t="shared" si="323"/>
        <v>4.3856946693894812E-3</v>
      </c>
      <c r="AB805" s="44">
        <f t="shared" si="324"/>
        <v>12.389412013238509</v>
      </c>
    </row>
    <row r="806" spans="1:28" ht="16.5" customHeight="1" x14ac:dyDescent="0.15">
      <c r="A806" s="174" t="s">
        <v>73</v>
      </c>
      <c r="B806" s="125" t="s">
        <v>571</v>
      </c>
      <c r="C806" s="125" t="s">
        <v>852</v>
      </c>
      <c r="D806" s="27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>
        <v>19.93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>
        <f t="shared" si="322"/>
        <v>19.93</v>
      </c>
      <c r="AA806" s="41">
        <f t="shared" si="323"/>
        <v>4.3856946693894812E-3</v>
      </c>
      <c r="AB806" s="44">
        <f t="shared" si="324"/>
        <v>12.389412013238509</v>
      </c>
    </row>
    <row r="807" spans="1:28" ht="16.5" customHeight="1" x14ac:dyDescent="0.15">
      <c r="A807" s="174" t="s">
        <v>73</v>
      </c>
      <c r="B807" s="125" t="s">
        <v>572</v>
      </c>
      <c r="C807" s="125" t="s">
        <v>852</v>
      </c>
      <c r="D807" s="27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>
        <v>19.93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>
        <f t="shared" si="322"/>
        <v>19.93</v>
      </c>
      <c r="AA807" s="41">
        <f t="shared" si="323"/>
        <v>4.3856946693894812E-3</v>
      </c>
      <c r="AB807" s="44">
        <f t="shared" si="324"/>
        <v>12.389412013238509</v>
      </c>
    </row>
    <row r="808" spans="1:28" ht="16.5" customHeight="1" x14ac:dyDescent="0.15">
      <c r="A808" s="174" t="s">
        <v>73</v>
      </c>
      <c r="B808" s="125" t="s">
        <v>573</v>
      </c>
      <c r="C808" s="125" t="s">
        <v>852</v>
      </c>
      <c r="D808" s="27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>
        <v>19.93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>
        <f t="shared" si="322"/>
        <v>19.93</v>
      </c>
      <c r="AA808" s="41">
        <f t="shared" si="323"/>
        <v>4.3856946693894812E-3</v>
      </c>
      <c r="AB808" s="44">
        <f t="shared" si="324"/>
        <v>12.389412013238509</v>
      </c>
    </row>
    <row r="809" spans="1:28" ht="16.5" customHeight="1" x14ac:dyDescent="0.15">
      <c r="A809" s="174" t="s">
        <v>73</v>
      </c>
      <c r="B809" s="125" t="s">
        <v>574</v>
      </c>
      <c r="C809" s="125" t="s">
        <v>852</v>
      </c>
      <c r="D809" s="27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>
        <v>19.93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>
        <f t="shared" si="322"/>
        <v>19.93</v>
      </c>
      <c r="AA809" s="41">
        <f t="shared" si="323"/>
        <v>4.3856946693894812E-3</v>
      </c>
      <c r="AB809" s="44">
        <f t="shared" si="324"/>
        <v>12.389412013238509</v>
      </c>
    </row>
    <row r="810" spans="1:28" ht="16.5" customHeight="1" x14ac:dyDescent="0.15">
      <c r="A810" s="174" t="s">
        <v>73</v>
      </c>
      <c r="B810" s="125" t="s">
        <v>575</v>
      </c>
      <c r="C810" s="125" t="s">
        <v>852</v>
      </c>
      <c r="D810" s="27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>
        <v>19.93</v>
      </c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>
        <f t="shared" si="322"/>
        <v>19.93</v>
      </c>
      <c r="AA810" s="41">
        <f t="shared" si="323"/>
        <v>4.3856946693894812E-3</v>
      </c>
      <c r="AB810" s="44">
        <f t="shared" si="324"/>
        <v>12.389412013238509</v>
      </c>
    </row>
    <row r="811" spans="1:28" ht="16.5" customHeight="1" x14ac:dyDescent="0.15">
      <c r="A811" s="174" t="s">
        <v>73</v>
      </c>
      <c r="B811" s="125" t="s">
        <v>576</v>
      </c>
      <c r="C811" s="125" t="s">
        <v>852</v>
      </c>
      <c r="D811" s="27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>
        <v>19.93</v>
      </c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>
        <f t="shared" si="322"/>
        <v>19.93</v>
      </c>
      <c r="AA811" s="41">
        <f t="shared" si="323"/>
        <v>4.3856946693894812E-3</v>
      </c>
      <c r="AB811" s="44">
        <f t="shared" si="324"/>
        <v>12.389412013238509</v>
      </c>
    </row>
    <row r="812" spans="1:28" ht="16.5" customHeight="1" x14ac:dyDescent="0.15">
      <c r="A812" s="174" t="s">
        <v>73</v>
      </c>
      <c r="B812" s="125" t="s">
        <v>577</v>
      </c>
      <c r="C812" s="125" t="s">
        <v>852</v>
      </c>
      <c r="D812" s="27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>
        <v>19.93</v>
      </c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>
        <f t="shared" si="322"/>
        <v>19.93</v>
      </c>
      <c r="AA812" s="41">
        <f t="shared" si="323"/>
        <v>4.3856946693894812E-3</v>
      </c>
      <c r="AB812" s="44">
        <f t="shared" si="324"/>
        <v>12.389412013238509</v>
      </c>
    </row>
    <row r="813" spans="1:28" ht="16.5" customHeight="1" x14ac:dyDescent="0.15">
      <c r="A813" s="174" t="s">
        <v>73</v>
      </c>
      <c r="B813" s="125">
        <v>243</v>
      </c>
      <c r="C813" s="125" t="s">
        <v>78</v>
      </c>
      <c r="D813" s="27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>
        <v>19.93</v>
      </c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>
        <f t="shared" si="322"/>
        <v>19.93</v>
      </c>
      <c r="AA813" s="41">
        <f t="shared" si="323"/>
        <v>4.3856946693894812E-3</v>
      </c>
      <c r="AB813" s="44">
        <f t="shared" si="324"/>
        <v>12.389412013238509</v>
      </c>
    </row>
    <row r="814" spans="1:28" ht="16.5" customHeight="1" x14ac:dyDescent="0.15">
      <c r="A814" s="174" t="s">
        <v>73</v>
      </c>
      <c r="B814" s="125">
        <v>244</v>
      </c>
      <c r="C814" s="125" t="s">
        <v>578</v>
      </c>
      <c r="D814" s="27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>
        <v>25.11</v>
      </c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>
        <f t="shared" si="322"/>
        <v>25.11</v>
      </c>
      <c r="AA814" s="41">
        <f t="shared" si="323"/>
        <v>5.5255791845644697E-3</v>
      </c>
      <c r="AB814" s="44">
        <f t="shared" si="324"/>
        <v>15.609540173227245</v>
      </c>
    </row>
    <row r="815" spans="1:28" x14ac:dyDescent="0.15">
      <c r="A815" s="174" t="s">
        <v>73</v>
      </c>
      <c r="B815" s="137" t="s">
        <v>276</v>
      </c>
      <c r="C815" s="137"/>
      <c r="D815" s="94"/>
      <c r="E815" s="8">
        <f>SUM(E771:E814)</f>
        <v>0</v>
      </c>
      <c r="F815" s="8">
        <f t="shared" ref="F815:Z815" si="325">SUM(F771:F814)</f>
        <v>0</v>
      </c>
      <c r="G815" s="8">
        <f t="shared" si="325"/>
        <v>0</v>
      </c>
      <c r="H815" s="8">
        <f t="shared" si="325"/>
        <v>0</v>
      </c>
      <c r="I815" s="8">
        <f t="shared" si="325"/>
        <v>0</v>
      </c>
      <c r="J815" s="8">
        <f t="shared" si="325"/>
        <v>0</v>
      </c>
      <c r="K815" s="8">
        <f t="shared" si="325"/>
        <v>0</v>
      </c>
      <c r="L815" s="8">
        <f t="shared" si="325"/>
        <v>0</v>
      </c>
      <c r="M815" s="8">
        <f t="shared" si="325"/>
        <v>0</v>
      </c>
      <c r="N815" s="8">
        <f t="shared" si="325"/>
        <v>0</v>
      </c>
      <c r="O815" s="8">
        <f t="shared" si="325"/>
        <v>890.77999999999918</v>
      </c>
      <c r="P815" s="8">
        <f t="shared" si="325"/>
        <v>0</v>
      </c>
      <c r="Q815" s="8">
        <f t="shared" si="325"/>
        <v>0</v>
      </c>
      <c r="R815" s="8">
        <f t="shared" si="325"/>
        <v>0</v>
      </c>
      <c r="S815" s="8">
        <f t="shared" si="325"/>
        <v>0</v>
      </c>
      <c r="T815" s="8">
        <f t="shared" si="325"/>
        <v>0</v>
      </c>
      <c r="U815" s="8">
        <f t="shared" si="325"/>
        <v>0</v>
      </c>
      <c r="V815" s="8">
        <f t="shared" si="325"/>
        <v>0</v>
      </c>
      <c r="W815" s="8">
        <f t="shared" si="325"/>
        <v>0</v>
      </c>
      <c r="X815" s="8">
        <f t="shared" si="325"/>
        <v>0</v>
      </c>
      <c r="Y815" s="8">
        <f t="shared" si="325"/>
        <v>0</v>
      </c>
      <c r="Z815" s="8">
        <f t="shared" si="325"/>
        <v>890.77999999999918</v>
      </c>
      <c r="AA815" s="42">
        <f t="shared" si="323"/>
        <v>0.19602052672347009</v>
      </c>
      <c r="AB815" s="45">
        <f t="shared" si="324"/>
        <v>553.75014717273405</v>
      </c>
    </row>
    <row r="816" spans="1:28" ht="16.5" customHeight="1" x14ac:dyDescent="0.15">
      <c r="A816" s="174" t="s">
        <v>73</v>
      </c>
      <c r="B816" s="137" t="s">
        <v>857</v>
      </c>
      <c r="C816" s="137"/>
      <c r="D816" s="94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7"/>
      <c r="Y816" s="7">
        <v>582.74</v>
      </c>
      <c r="Z816" s="7">
        <f>SUM(Y817)</f>
        <v>582.74</v>
      </c>
      <c r="AA816" s="42">
        <f t="shared" si="323"/>
        <v>0.12823480740792909</v>
      </c>
      <c r="AB816" s="45">
        <f t="shared" si="324"/>
        <v>362.25820153510335</v>
      </c>
    </row>
    <row r="817" spans="1:28" x14ac:dyDescent="0.15">
      <c r="A817" s="174" t="s">
        <v>73</v>
      </c>
      <c r="B817" s="137" t="s">
        <v>858</v>
      </c>
      <c r="C817" s="137"/>
      <c r="D817" s="94"/>
      <c r="E817" s="8">
        <f>SUM(E815:E816)</f>
        <v>0</v>
      </c>
      <c r="F817" s="8">
        <f t="shared" ref="F817:Y817" si="326">SUM(F815:F816)</f>
        <v>0</v>
      </c>
      <c r="G817" s="8">
        <f t="shared" si="326"/>
        <v>0</v>
      </c>
      <c r="H817" s="8">
        <f t="shared" si="326"/>
        <v>0</v>
      </c>
      <c r="I817" s="8">
        <f t="shared" si="326"/>
        <v>0</v>
      </c>
      <c r="J817" s="8">
        <f t="shared" si="326"/>
        <v>0</v>
      </c>
      <c r="K817" s="8">
        <f t="shared" si="326"/>
        <v>0</v>
      </c>
      <c r="L817" s="8">
        <f t="shared" si="326"/>
        <v>0</v>
      </c>
      <c r="M817" s="8">
        <f t="shared" si="326"/>
        <v>0</v>
      </c>
      <c r="N817" s="8">
        <f t="shared" si="326"/>
        <v>0</v>
      </c>
      <c r="O817" s="8">
        <f t="shared" si="326"/>
        <v>890.77999999999918</v>
      </c>
      <c r="P817" s="8">
        <f t="shared" si="326"/>
        <v>0</v>
      </c>
      <c r="Q817" s="8">
        <f t="shared" si="326"/>
        <v>0</v>
      </c>
      <c r="R817" s="8">
        <f t="shared" si="326"/>
        <v>0</v>
      </c>
      <c r="S817" s="8">
        <f t="shared" si="326"/>
        <v>0</v>
      </c>
      <c r="T817" s="8">
        <f t="shared" si="326"/>
        <v>0</v>
      </c>
      <c r="U817" s="8">
        <f t="shared" si="326"/>
        <v>0</v>
      </c>
      <c r="V817" s="8">
        <f t="shared" si="326"/>
        <v>0</v>
      </c>
      <c r="W817" s="8">
        <f t="shared" si="326"/>
        <v>0</v>
      </c>
      <c r="X817" s="8">
        <f t="shared" si="326"/>
        <v>0</v>
      </c>
      <c r="Y817" s="8">
        <f t="shared" si="326"/>
        <v>582.74</v>
      </c>
      <c r="Z817" s="7">
        <f>SUM(Z815:Z816)</f>
        <v>1473.5199999999991</v>
      </c>
      <c r="AA817" s="42">
        <f t="shared" si="323"/>
        <v>0.32425533413139912</v>
      </c>
      <c r="AB817" s="45">
        <f t="shared" si="324"/>
        <v>916.00834870783729</v>
      </c>
    </row>
    <row r="818" spans="1:28" ht="16.5" customHeight="1" x14ac:dyDescent="0.15">
      <c r="A818" s="174" t="s">
        <v>73</v>
      </c>
      <c r="B818" s="125" t="s">
        <v>579</v>
      </c>
      <c r="C818" s="125" t="s">
        <v>853</v>
      </c>
      <c r="D818" s="27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>
        <v>19.93</v>
      </c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>
        <f t="shared" ref="Z818:Z861" si="327">SUM(E818:X818)</f>
        <v>19.93</v>
      </c>
      <c r="AA818" s="41">
        <f t="shared" si="323"/>
        <v>4.3856946693894812E-3</v>
      </c>
      <c r="AB818" s="44">
        <f t="shared" si="324"/>
        <v>12.389412013238509</v>
      </c>
    </row>
    <row r="819" spans="1:28" ht="16.5" customHeight="1" x14ac:dyDescent="0.15">
      <c r="A819" s="174" t="s">
        <v>73</v>
      </c>
      <c r="B819" s="125" t="s">
        <v>580</v>
      </c>
      <c r="C819" s="125" t="s">
        <v>853</v>
      </c>
      <c r="D819" s="27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>
        <v>19.93</v>
      </c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>
        <f t="shared" si="327"/>
        <v>19.93</v>
      </c>
      <c r="AA819" s="41">
        <f t="shared" si="323"/>
        <v>4.3856946693894812E-3</v>
      </c>
      <c r="AB819" s="44">
        <f t="shared" si="324"/>
        <v>12.389412013238509</v>
      </c>
    </row>
    <row r="820" spans="1:28" ht="16.5" customHeight="1" x14ac:dyDescent="0.15">
      <c r="A820" s="174" t="s">
        <v>73</v>
      </c>
      <c r="B820" s="125" t="s">
        <v>581</v>
      </c>
      <c r="C820" s="125" t="s">
        <v>853</v>
      </c>
      <c r="D820" s="27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>
        <v>19.93</v>
      </c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>
        <f t="shared" si="327"/>
        <v>19.93</v>
      </c>
      <c r="AA820" s="41">
        <f t="shared" si="323"/>
        <v>4.3856946693894812E-3</v>
      </c>
      <c r="AB820" s="44">
        <f t="shared" si="324"/>
        <v>12.389412013238509</v>
      </c>
    </row>
    <row r="821" spans="1:28" ht="16.5" customHeight="1" x14ac:dyDescent="0.15">
      <c r="A821" s="174" t="s">
        <v>73</v>
      </c>
      <c r="B821" s="125" t="s">
        <v>582</v>
      </c>
      <c r="C821" s="125" t="s">
        <v>853</v>
      </c>
      <c r="D821" s="27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>
        <v>19.93</v>
      </c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>
        <f t="shared" si="327"/>
        <v>19.93</v>
      </c>
      <c r="AA821" s="41">
        <f t="shared" si="323"/>
        <v>4.3856946693894812E-3</v>
      </c>
      <c r="AB821" s="44">
        <f t="shared" si="324"/>
        <v>12.389412013238509</v>
      </c>
    </row>
    <row r="822" spans="1:28" ht="16.5" customHeight="1" x14ac:dyDescent="0.15">
      <c r="A822" s="174" t="s">
        <v>73</v>
      </c>
      <c r="B822" s="125" t="s">
        <v>583</v>
      </c>
      <c r="C822" s="125" t="s">
        <v>853</v>
      </c>
      <c r="D822" s="27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>
        <v>19.93</v>
      </c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>
        <f t="shared" si="327"/>
        <v>19.93</v>
      </c>
      <c r="AA822" s="41">
        <f t="shared" si="323"/>
        <v>4.3856946693894812E-3</v>
      </c>
      <c r="AB822" s="44">
        <f t="shared" si="324"/>
        <v>12.389412013238509</v>
      </c>
    </row>
    <row r="823" spans="1:28" ht="16.5" customHeight="1" x14ac:dyDescent="0.15">
      <c r="A823" s="174" t="s">
        <v>73</v>
      </c>
      <c r="B823" s="125" t="s">
        <v>584</v>
      </c>
      <c r="C823" s="125" t="s">
        <v>853</v>
      </c>
      <c r="D823" s="27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>
        <v>19.93</v>
      </c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>
        <f t="shared" si="327"/>
        <v>19.93</v>
      </c>
      <c r="AA823" s="41">
        <f t="shared" si="323"/>
        <v>4.3856946693894812E-3</v>
      </c>
      <c r="AB823" s="44">
        <f t="shared" si="324"/>
        <v>12.389412013238509</v>
      </c>
    </row>
    <row r="824" spans="1:28" ht="16.5" customHeight="1" x14ac:dyDescent="0.15">
      <c r="A824" s="174" t="s">
        <v>73</v>
      </c>
      <c r="B824" s="125" t="s">
        <v>585</v>
      </c>
      <c r="C824" s="125" t="s">
        <v>853</v>
      </c>
      <c r="D824" s="27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>
        <v>19.93</v>
      </c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>
        <f t="shared" si="327"/>
        <v>19.93</v>
      </c>
      <c r="AA824" s="41">
        <f t="shared" si="323"/>
        <v>4.3856946693894812E-3</v>
      </c>
      <c r="AB824" s="44">
        <f t="shared" si="324"/>
        <v>12.389412013238509</v>
      </c>
    </row>
    <row r="825" spans="1:28" ht="16.5" customHeight="1" x14ac:dyDescent="0.15">
      <c r="A825" s="174" t="s">
        <v>73</v>
      </c>
      <c r="B825" s="125" t="s">
        <v>586</v>
      </c>
      <c r="C825" s="125" t="s">
        <v>853</v>
      </c>
      <c r="D825" s="27"/>
      <c r="E825" s="5"/>
      <c r="F825" s="5"/>
      <c r="G825" s="32"/>
      <c r="H825" s="5"/>
      <c r="I825" s="5"/>
      <c r="J825" s="5"/>
      <c r="K825" s="5"/>
      <c r="L825" s="5"/>
      <c r="M825" s="5"/>
      <c r="N825" s="5"/>
      <c r="O825" s="5">
        <v>19.93</v>
      </c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>
        <f t="shared" si="327"/>
        <v>19.93</v>
      </c>
      <c r="AA825" s="41">
        <f t="shared" si="323"/>
        <v>4.3856946693894812E-3</v>
      </c>
      <c r="AB825" s="44">
        <f t="shared" si="324"/>
        <v>12.389412013238509</v>
      </c>
    </row>
    <row r="826" spans="1:28" ht="16.5" customHeight="1" x14ac:dyDescent="0.15">
      <c r="A826" s="174" t="s">
        <v>73</v>
      </c>
      <c r="B826" s="125">
        <v>309</v>
      </c>
      <c r="C826" s="125" t="s">
        <v>78</v>
      </c>
      <c r="D826" s="27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>
        <v>13.29</v>
      </c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>
        <f t="shared" si="327"/>
        <v>13.29</v>
      </c>
      <c r="AA826" s="41">
        <f t="shared" si="323"/>
        <v>2.9245299626786858E-3</v>
      </c>
      <c r="AB826" s="44">
        <f t="shared" si="324"/>
        <v>8.26168016336878</v>
      </c>
    </row>
    <row r="827" spans="1:28" ht="16.5" customHeight="1" x14ac:dyDescent="0.15">
      <c r="A827" s="174" t="s">
        <v>73</v>
      </c>
      <c r="B827" s="125" t="s">
        <v>587</v>
      </c>
      <c r="C827" s="125" t="s">
        <v>854</v>
      </c>
      <c r="D827" s="27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>
        <v>23.76</v>
      </c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>
        <f t="shared" si="327"/>
        <v>23.76</v>
      </c>
      <c r="AA827" s="41">
        <f t="shared" si="323"/>
        <v>5.2285050348567031E-3</v>
      </c>
      <c r="AB827" s="44">
        <f t="shared" si="324"/>
        <v>14.770317583268792</v>
      </c>
    </row>
    <row r="828" spans="1:28" ht="16.5" customHeight="1" x14ac:dyDescent="0.15">
      <c r="A828" s="174" t="s">
        <v>73</v>
      </c>
      <c r="B828" s="125" t="s">
        <v>588</v>
      </c>
      <c r="C828" s="125" t="s">
        <v>854</v>
      </c>
      <c r="D828" s="27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>
        <v>23.76</v>
      </c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>
        <f t="shared" si="327"/>
        <v>23.76</v>
      </c>
      <c r="AA828" s="41">
        <f t="shared" si="323"/>
        <v>5.2285050348567031E-3</v>
      </c>
      <c r="AB828" s="44">
        <f t="shared" si="324"/>
        <v>14.770317583268792</v>
      </c>
    </row>
    <row r="829" spans="1:28" ht="16.5" customHeight="1" x14ac:dyDescent="0.15">
      <c r="A829" s="174" t="s">
        <v>73</v>
      </c>
      <c r="B829" s="125" t="s">
        <v>589</v>
      </c>
      <c r="C829" s="125" t="s">
        <v>854</v>
      </c>
      <c r="D829" s="27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>
        <v>23.76</v>
      </c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>
        <f t="shared" si="327"/>
        <v>23.76</v>
      </c>
      <c r="AA829" s="41">
        <f t="shared" si="323"/>
        <v>5.2285050348567031E-3</v>
      </c>
      <c r="AB829" s="44">
        <f t="shared" si="324"/>
        <v>14.770317583268792</v>
      </c>
    </row>
    <row r="830" spans="1:28" ht="16.5" customHeight="1" x14ac:dyDescent="0.15">
      <c r="A830" s="174" t="s">
        <v>73</v>
      </c>
      <c r="B830" s="125" t="s">
        <v>590</v>
      </c>
      <c r="C830" s="125" t="s">
        <v>854</v>
      </c>
      <c r="D830" s="27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>
        <v>23.76</v>
      </c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>
        <f t="shared" si="327"/>
        <v>23.76</v>
      </c>
      <c r="AA830" s="41">
        <f t="shared" si="323"/>
        <v>5.2285050348567031E-3</v>
      </c>
      <c r="AB830" s="44">
        <f t="shared" si="324"/>
        <v>14.770317583268792</v>
      </c>
    </row>
    <row r="831" spans="1:28" ht="16.5" customHeight="1" x14ac:dyDescent="0.15">
      <c r="A831" s="174" t="s">
        <v>73</v>
      </c>
      <c r="B831" s="125" t="s">
        <v>591</v>
      </c>
      <c r="C831" s="125" t="s">
        <v>855</v>
      </c>
      <c r="D831" s="27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>
        <v>19.93</v>
      </c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>
        <f t="shared" si="327"/>
        <v>19.93</v>
      </c>
      <c r="AA831" s="41">
        <f t="shared" si="323"/>
        <v>4.3856946693894812E-3</v>
      </c>
      <c r="AB831" s="44">
        <f t="shared" si="324"/>
        <v>12.389412013238509</v>
      </c>
    </row>
    <row r="832" spans="1:28" ht="16.5" customHeight="1" x14ac:dyDescent="0.15">
      <c r="A832" s="174" t="s">
        <v>73</v>
      </c>
      <c r="B832" s="125" t="s">
        <v>592</v>
      </c>
      <c r="C832" s="125" t="s">
        <v>855</v>
      </c>
      <c r="D832" s="27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>
        <v>19.93</v>
      </c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>
        <f t="shared" si="327"/>
        <v>19.93</v>
      </c>
      <c r="AA832" s="41">
        <f t="shared" si="323"/>
        <v>4.3856946693894812E-3</v>
      </c>
      <c r="AB832" s="44">
        <f t="shared" si="324"/>
        <v>12.389412013238509</v>
      </c>
    </row>
    <row r="833" spans="1:28" ht="16.5" customHeight="1" x14ac:dyDescent="0.15">
      <c r="A833" s="174" t="s">
        <v>73</v>
      </c>
      <c r="B833" s="125" t="s">
        <v>593</v>
      </c>
      <c r="C833" s="125" t="s">
        <v>855</v>
      </c>
      <c r="D833" s="27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>
        <v>19.93</v>
      </c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>
        <f t="shared" si="327"/>
        <v>19.93</v>
      </c>
      <c r="AA833" s="41">
        <f t="shared" si="323"/>
        <v>4.3856946693894812E-3</v>
      </c>
      <c r="AB833" s="44">
        <f t="shared" si="324"/>
        <v>12.389412013238509</v>
      </c>
    </row>
    <row r="834" spans="1:28" ht="16.5" customHeight="1" x14ac:dyDescent="0.15">
      <c r="A834" s="174" t="s">
        <v>73</v>
      </c>
      <c r="B834" s="125" t="s">
        <v>594</v>
      </c>
      <c r="C834" s="125" t="s">
        <v>855</v>
      </c>
      <c r="D834" s="27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>
        <v>19.93</v>
      </c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>
        <f t="shared" si="327"/>
        <v>19.93</v>
      </c>
      <c r="AA834" s="41">
        <f t="shared" si="323"/>
        <v>4.3856946693894812E-3</v>
      </c>
      <c r="AB834" s="44">
        <f t="shared" si="324"/>
        <v>12.389412013238509</v>
      </c>
    </row>
    <row r="835" spans="1:28" ht="16.5" customHeight="1" x14ac:dyDescent="0.15">
      <c r="A835" s="174" t="s">
        <v>73</v>
      </c>
      <c r="B835" s="125" t="s">
        <v>595</v>
      </c>
      <c r="C835" s="125" t="s">
        <v>855</v>
      </c>
      <c r="D835" s="27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>
        <v>19.93</v>
      </c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>
        <f t="shared" si="327"/>
        <v>19.93</v>
      </c>
      <c r="AA835" s="41">
        <f t="shared" si="323"/>
        <v>4.3856946693894812E-3</v>
      </c>
      <c r="AB835" s="44">
        <f t="shared" si="324"/>
        <v>12.389412013238509</v>
      </c>
    </row>
    <row r="836" spans="1:28" ht="16.5" customHeight="1" x14ac:dyDescent="0.15">
      <c r="A836" s="174" t="s">
        <v>73</v>
      </c>
      <c r="B836" s="125" t="s">
        <v>596</v>
      </c>
      <c r="C836" s="125" t="s">
        <v>855</v>
      </c>
      <c r="D836" s="27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>
        <v>19.93</v>
      </c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>
        <f t="shared" si="327"/>
        <v>19.93</v>
      </c>
      <c r="AA836" s="41">
        <f t="shared" si="323"/>
        <v>4.3856946693894812E-3</v>
      </c>
      <c r="AB836" s="44">
        <f t="shared" si="324"/>
        <v>12.389412013238509</v>
      </c>
    </row>
    <row r="837" spans="1:28" ht="16.5" customHeight="1" x14ac:dyDescent="0.15">
      <c r="A837" s="174" t="s">
        <v>73</v>
      </c>
      <c r="B837" s="125" t="s">
        <v>597</v>
      </c>
      <c r="C837" s="125" t="s">
        <v>855</v>
      </c>
      <c r="D837" s="27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>
        <v>19.93</v>
      </c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>
        <f t="shared" si="327"/>
        <v>19.93</v>
      </c>
      <c r="AA837" s="41">
        <f t="shared" si="323"/>
        <v>4.3856946693894812E-3</v>
      </c>
      <c r="AB837" s="44">
        <f t="shared" si="324"/>
        <v>12.389412013238509</v>
      </c>
    </row>
    <row r="838" spans="1:28" ht="16.5" customHeight="1" x14ac:dyDescent="0.15">
      <c r="A838" s="174" t="s">
        <v>73</v>
      </c>
      <c r="B838" s="125" t="s">
        <v>598</v>
      </c>
      <c r="C838" s="125" t="s">
        <v>855</v>
      </c>
      <c r="D838" s="27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>
        <v>19.93</v>
      </c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>
        <f t="shared" si="327"/>
        <v>19.93</v>
      </c>
      <c r="AA838" s="41">
        <f t="shared" si="323"/>
        <v>4.3856946693894812E-3</v>
      </c>
      <c r="AB838" s="44">
        <f t="shared" si="324"/>
        <v>12.389412013238509</v>
      </c>
    </row>
    <row r="839" spans="1:28" ht="16.5" customHeight="1" x14ac:dyDescent="0.15">
      <c r="A839" s="174" t="s">
        <v>73</v>
      </c>
      <c r="B839" s="125" t="s">
        <v>599</v>
      </c>
      <c r="C839" s="125" t="s">
        <v>855</v>
      </c>
      <c r="D839" s="27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>
        <v>19.93</v>
      </c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>
        <f t="shared" si="327"/>
        <v>19.93</v>
      </c>
      <c r="AA839" s="41">
        <f t="shared" si="323"/>
        <v>4.3856946693894812E-3</v>
      </c>
      <c r="AB839" s="44">
        <f t="shared" si="324"/>
        <v>12.389412013238509</v>
      </c>
    </row>
    <row r="840" spans="1:28" ht="16.5" customHeight="1" x14ac:dyDescent="0.15">
      <c r="A840" s="174" t="s">
        <v>73</v>
      </c>
      <c r="B840" s="125" t="s">
        <v>600</v>
      </c>
      <c r="C840" s="125" t="s">
        <v>855</v>
      </c>
      <c r="D840" s="27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>
        <v>19.93</v>
      </c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>
        <f t="shared" si="327"/>
        <v>19.93</v>
      </c>
      <c r="AA840" s="41">
        <f t="shared" si="323"/>
        <v>4.3856946693894812E-3</v>
      </c>
      <c r="AB840" s="44">
        <f t="shared" si="324"/>
        <v>12.389412013238509</v>
      </c>
    </row>
    <row r="841" spans="1:28" ht="16.5" customHeight="1" x14ac:dyDescent="0.15">
      <c r="A841" s="174" t="s">
        <v>73</v>
      </c>
      <c r="B841" s="125" t="s">
        <v>601</v>
      </c>
      <c r="C841" s="125" t="s">
        <v>855</v>
      </c>
      <c r="D841" s="27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>
        <v>19.93</v>
      </c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>
        <f t="shared" si="327"/>
        <v>19.93</v>
      </c>
      <c r="AA841" s="41">
        <f t="shared" si="323"/>
        <v>4.3856946693894812E-3</v>
      </c>
      <c r="AB841" s="44">
        <f t="shared" si="324"/>
        <v>12.389412013238509</v>
      </c>
    </row>
    <row r="842" spans="1:28" ht="16.5" customHeight="1" x14ac:dyDescent="0.15">
      <c r="A842" s="174" t="s">
        <v>73</v>
      </c>
      <c r="B842" s="125" t="s">
        <v>602</v>
      </c>
      <c r="C842" s="125" t="s">
        <v>855</v>
      </c>
      <c r="D842" s="27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>
        <v>19.93</v>
      </c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>
        <f t="shared" si="327"/>
        <v>19.93</v>
      </c>
      <c r="AA842" s="41">
        <f t="shared" si="323"/>
        <v>4.3856946693894812E-3</v>
      </c>
      <c r="AB842" s="44">
        <f t="shared" si="324"/>
        <v>12.389412013238509</v>
      </c>
    </row>
    <row r="843" spans="1:28" ht="16.5" customHeight="1" x14ac:dyDescent="0.15">
      <c r="A843" s="174" t="s">
        <v>73</v>
      </c>
      <c r="B843" s="125" t="s">
        <v>603</v>
      </c>
      <c r="C843" s="125" t="s">
        <v>855</v>
      </c>
      <c r="D843" s="27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>
        <v>19.93</v>
      </c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>
        <f t="shared" si="327"/>
        <v>19.93</v>
      </c>
      <c r="AA843" s="41">
        <f t="shared" si="323"/>
        <v>4.3856946693894812E-3</v>
      </c>
      <c r="AB843" s="44">
        <f t="shared" si="324"/>
        <v>12.389412013238509</v>
      </c>
    </row>
    <row r="844" spans="1:28" ht="16.5" customHeight="1" x14ac:dyDescent="0.15">
      <c r="A844" s="174" t="s">
        <v>73</v>
      </c>
      <c r="B844" s="125" t="s">
        <v>604</v>
      </c>
      <c r="C844" s="125" t="s">
        <v>855</v>
      </c>
      <c r="D844" s="27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>
        <v>19.93</v>
      </c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>
        <f t="shared" si="327"/>
        <v>19.93</v>
      </c>
      <c r="AA844" s="41">
        <f t="shared" si="323"/>
        <v>4.3856946693894812E-3</v>
      </c>
      <c r="AB844" s="44">
        <f t="shared" si="324"/>
        <v>12.389412013238509</v>
      </c>
    </row>
    <row r="845" spans="1:28" ht="16.5" customHeight="1" x14ac:dyDescent="0.15">
      <c r="A845" s="174" t="s">
        <v>73</v>
      </c>
      <c r="B845" s="125" t="s">
        <v>605</v>
      </c>
      <c r="C845" s="125" t="s">
        <v>855</v>
      </c>
      <c r="D845" s="27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>
        <v>19.93</v>
      </c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>
        <f t="shared" si="327"/>
        <v>19.93</v>
      </c>
      <c r="AA845" s="41">
        <f t="shared" si="323"/>
        <v>4.3856946693894812E-3</v>
      </c>
      <c r="AB845" s="44">
        <f t="shared" si="324"/>
        <v>12.389412013238509</v>
      </c>
    </row>
    <row r="846" spans="1:28" ht="16.5" customHeight="1" x14ac:dyDescent="0.15">
      <c r="A846" s="174" t="s">
        <v>73</v>
      </c>
      <c r="B846" s="125" t="s">
        <v>606</v>
      </c>
      <c r="C846" s="125" t="s">
        <v>855</v>
      </c>
      <c r="D846" s="27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>
        <v>19.93</v>
      </c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>
        <f t="shared" si="327"/>
        <v>19.93</v>
      </c>
      <c r="AA846" s="41">
        <f t="shared" si="323"/>
        <v>4.3856946693894812E-3</v>
      </c>
      <c r="AB846" s="44">
        <f t="shared" si="324"/>
        <v>12.389412013238509</v>
      </c>
    </row>
    <row r="847" spans="1:28" ht="16.5" customHeight="1" x14ac:dyDescent="0.15">
      <c r="A847" s="174" t="s">
        <v>73</v>
      </c>
      <c r="B847" s="125" t="s">
        <v>607</v>
      </c>
      <c r="C847" s="125" t="s">
        <v>855</v>
      </c>
      <c r="D847" s="27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>
        <v>19.93</v>
      </c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>
        <f t="shared" si="327"/>
        <v>19.93</v>
      </c>
      <c r="AA847" s="41">
        <f t="shared" si="323"/>
        <v>4.3856946693894812E-3</v>
      </c>
      <c r="AB847" s="44">
        <f t="shared" si="324"/>
        <v>12.389412013238509</v>
      </c>
    </row>
    <row r="848" spans="1:28" ht="16.5" customHeight="1" x14ac:dyDescent="0.15">
      <c r="A848" s="174" t="s">
        <v>73</v>
      </c>
      <c r="B848" s="125" t="s">
        <v>608</v>
      </c>
      <c r="C848" s="125" t="s">
        <v>855</v>
      </c>
      <c r="D848" s="27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>
        <v>19.93</v>
      </c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>
        <f t="shared" si="327"/>
        <v>19.93</v>
      </c>
      <c r="AA848" s="41">
        <f t="shared" si="323"/>
        <v>4.3856946693894812E-3</v>
      </c>
      <c r="AB848" s="44">
        <f t="shared" si="324"/>
        <v>12.389412013238509</v>
      </c>
    </row>
    <row r="849" spans="1:28" ht="16.5" customHeight="1" x14ac:dyDescent="0.15">
      <c r="A849" s="174" t="s">
        <v>73</v>
      </c>
      <c r="B849" s="125" t="s">
        <v>609</v>
      </c>
      <c r="C849" s="125" t="s">
        <v>855</v>
      </c>
      <c r="D849" s="27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>
        <v>19.93</v>
      </c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>
        <f t="shared" si="327"/>
        <v>19.93</v>
      </c>
      <c r="AA849" s="41">
        <f t="shared" si="323"/>
        <v>4.3856946693894812E-3</v>
      </c>
      <c r="AB849" s="44">
        <f t="shared" si="324"/>
        <v>12.389412013238509</v>
      </c>
    </row>
    <row r="850" spans="1:28" ht="16.5" customHeight="1" x14ac:dyDescent="0.15">
      <c r="A850" s="174" t="s">
        <v>73</v>
      </c>
      <c r="B850" s="125" t="s">
        <v>610</v>
      </c>
      <c r="C850" s="125" t="s">
        <v>855</v>
      </c>
      <c r="D850" s="27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>
        <v>19.93</v>
      </c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>
        <f t="shared" si="327"/>
        <v>19.93</v>
      </c>
      <c r="AA850" s="41">
        <f t="shared" si="323"/>
        <v>4.3856946693894812E-3</v>
      </c>
      <c r="AB850" s="44">
        <f t="shared" si="324"/>
        <v>12.389412013238509</v>
      </c>
    </row>
    <row r="851" spans="1:28" ht="16.5" customHeight="1" x14ac:dyDescent="0.15">
      <c r="A851" s="174" t="s">
        <v>73</v>
      </c>
      <c r="B851" s="125" t="s">
        <v>611</v>
      </c>
      <c r="C851" s="125" t="s">
        <v>855</v>
      </c>
      <c r="D851" s="27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>
        <v>19.93</v>
      </c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>
        <f t="shared" si="327"/>
        <v>19.93</v>
      </c>
      <c r="AA851" s="41">
        <f t="shared" si="323"/>
        <v>4.3856946693894812E-3</v>
      </c>
      <c r="AB851" s="44">
        <f t="shared" si="324"/>
        <v>12.389412013238509</v>
      </c>
    </row>
    <row r="852" spans="1:28" ht="16.5" customHeight="1" x14ac:dyDescent="0.15">
      <c r="A852" s="174" t="s">
        <v>73</v>
      </c>
      <c r="B852" s="125" t="s">
        <v>612</v>
      </c>
      <c r="C852" s="125" t="s">
        <v>855</v>
      </c>
      <c r="D852" s="27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>
        <v>19.93</v>
      </c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>
        <f t="shared" si="327"/>
        <v>19.93</v>
      </c>
      <c r="AA852" s="41">
        <f t="shared" si="323"/>
        <v>4.3856946693894812E-3</v>
      </c>
      <c r="AB852" s="44">
        <f t="shared" si="324"/>
        <v>12.389412013238509</v>
      </c>
    </row>
    <row r="853" spans="1:28" ht="16.5" customHeight="1" x14ac:dyDescent="0.15">
      <c r="A853" s="174" t="s">
        <v>73</v>
      </c>
      <c r="B853" s="125" t="s">
        <v>613</v>
      </c>
      <c r="C853" s="125" t="s">
        <v>855</v>
      </c>
      <c r="D853" s="27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>
        <v>19.93</v>
      </c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>
        <f t="shared" si="327"/>
        <v>19.93</v>
      </c>
      <c r="AA853" s="41">
        <f t="shared" si="323"/>
        <v>4.3856946693894812E-3</v>
      </c>
      <c r="AB853" s="44">
        <f t="shared" si="324"/>
        <v>12.389412013238509</v>
      </c>
    </row>
    <row r="854" spans="1:28" ht="16.5" customHeight="1" x14ac:dyDescent="0.15">
      <c r="A854" s="174" t="s">
        <v>73</v>
      </c>
      <c r="B854" s="125" t="s">
        <v>614</v>
      </c>
      <c r="C854" s="125" t="s">
        <v>855</v>
      </c>
      <c r="D854" s="27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>
        <v>19.93</v>
      </c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>
        <f t="shared" si="327"/>
        <v>19.93</v>
      </c>
      <c r="AA854" s="41">
        <f t="shared" si="323"/>
        <v>4.3856946693894812E-3</v>
      </c>
      <c r="AB854" s="44">
        <f t="shared" si="324"/>
        <v>12.389412013238509</v>
      </c>
    </row>
    <row r="855" spans="1:28" ht="16.5" customHeight="1" x14ac:dyDescent="0.15">
      <c r="A855" s="174" t="s">
        <v>73</v>
      </c>
      <c r="B855" s="125" t="s">
        <v>615</v>
      </c>
      <c r="C855" s="125" t="s">
        <v>855</v>
      </c>
      <c r="D855" s="27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>
        <v>19.93</v>
      </c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>
        <f t="shared" si="327"/>
        <v>19.93</v>
      </c>
      <c r="AA855" s="41">
        <f t="shared" si="323"/>
        <v>4.3856946693894812E-3</v>
      </c>
      <c r="AB855" s="44">
        <f t="shared" si="324"/>
        <v>12.389412013238509</v>
      </c>
    </row>
    <row r="856" spans="1:28" ht="16.5" customHeight="1" x14ac:dyDescent="0.15">
      <c r="A856" s="174" t="s">
        <v>73</v>
      </c>
      <c r="B856" s="125" t="s">
        <v>616</v>
      </c>
      <c r="C856" s="125" t="s">
        <v>855</v>
      </c>
      <c r="D856" s="27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>
        <v>19.93</v>
      </c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>
        <f t="shared" si="327"/>
        <v>19.93</v>
      </c>
      <c r="AA856" s="41">
        <f t="shared" si="323"/>
        <v>4.3856946693894812E-3</v>
      </c>
      <c r="AB856" s="44">
        <f t="shared" si="324"/>
        <v>12.389412013238509</v>
      </c>
    </row>
    <row r="857" spans="1:28" ht="16.5" customHeight="1" x14ac:dyDescent="0.15">
      <c r="A857" s="174" t="s">
        <v>73</v>
      </c>
      <c r="B857" s="125" t="s">
        <v>617</v>
      </c>
      <c r="C857" s="125" t="s">
        <v>855</v>
      </c>
      <c r="D857" s="27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>
        <v>19.93</v>
      </c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>
        <f t="shared" si="327"/>
        <v>19.93</v>
      </c>
      <c r="AA857" s="41">
        <f t="shared" si="323"/>
        <v>4.3856946693894812E-3</v>
      </c>
      <c r="AB857" s="44">
        <f t="shared" si="324"/>
        <v>12.389412013238509</v>
      </c>
    </row>
    <row r="858" spans="1:28" ht="16.5" customHeight="1" x14ac:dyDescent="0.15">
      <c r="A858" s="174" t="s">
        <v>73</v>
      </c>
      <c r="B858" s="125" t="s">
        <v>618</v>
      </c>
      <c r="C858" s="125" t="s">
        <v>855</v>
      </c>
      <c r="D858" s="27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>
        <v>19.93</v>
      </c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>
        <f t="shared" si="327"/>
        <v>19.93</v>
      </c>
      <c r="AA858" s="41">
        <f t="shared" si="323"/>
        <v>4.3856946693894812E-3</v>
      </c>
      <c r="AB858" s="44">
        <f t="shared" si="324"/>
        <v>12.389412013238509</v>
      </c>
    </row>
    <row r="859" spans="1:28" ht="16.5" customHeight="1" x14ac:dyDescent="0.15">
      <c r="A859" s="174" t="s">
        <v>73</v>
      </c>
      <c r="B859" s="125" t="s">
        <v>619</v>
      </c>
      <c r="C859" s="125" t="s">
        <v>855</v>
      </c>
      <c r="D859" s="27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>
        <v>19.93</v>
      </c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>
        <f t="shared" si="327"/>
        <v>19.93</v>
      </c>
      <c r="AA859" s="41">
        <f t="shared" si="323"/>
        <v>4.3856946693894812E-3</v>
      </c>
      <c r="AB859" s="44">
        <f t="shared" si="324"/>
        <v>12.389412013238509</v>
      </c>
    </row>
    <row r="860" spans="1:28" ht="16.5" customHeight="1" x14ac:dyDescent="0.15">
      <c r="A860" s="174" t="s">
        <v>73</v>
      </c>
      <c r="B860" s="125">
        <v>343</v>
      </c>
      <c r="C860" s="125" t="s">
        <v>78</v>
      </c>
      <c r="D860" s="27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>
        <v>19.93</v>
      </c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>
        <f t="shared" si="327"/>
        <v>19.93</v>
      </c>
      <c r="AA860" s="41">
        <f t="shared" ref="AA860:AA912" si="328">Z860/$Z$912</f>
        <v>4.3856946693894812E-3</v>
      </c>
      <c r="AB860" s="44">
        <f t="shared" ref="AB860:AB912" si="329">AA860*$Z$913</f>
        <v>12.389412013238509</v>
      </c>
    </row>
    <row r="861" spans="1:28" ht="16.5" customHeight="1" x14ac:dyDescent="0.15">
      <c r="A861" s="174" t="s">
        <v>73</v>
      </c>
      <c r="B861" s="125">
        <v>344</v>
      </c>
      <c r="C861" s="125" t="s">
        <v>578</v>
      </c>
      <c r="D861" s="27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>
        <v>31.59</v>
      </c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>
        <f t="shared" si="327"/>
        <v>31.59</v>
      </c>
      <c r="AA861" s="41">
        <f t="shared" si="328"/>
        <v>6.9515351031617526E-3</v>
      </c>
      <c r="AB861" s="44">
        <f t="shared" si="329"/>
        <v>19.637808605027825</v>
      </c>
    </row>
    <row r="862" spans="1:28" x14ac:dyDescent="0.15">
      <c r="A862" s="174" t="s">
        <v>73</v>
      </c>
      <c r="B862" s="137" t="s">
        <v>276</v>
      </c>
      <c r="C862" s="137"/>
      <c r="D862" s="94"/>
      <c r="E862" s="8">
        <f>SUM(E818:E861)</f>
        <v>0</v>
      </c>
      <c r="F862" s="8">
        <f t="shared" ref="F862" si="330">SUM(F818:F861)</f>
        <v>0</v>
      </c>
      <c r="G862" s="8">
        <f t="shared" ref="G862" si="331">SUM(G818:G861)</f>
        <v>0</v>
      </c>
      <c r="H862" s="8">
        <f t="shared" ref="H862" si="332">SUM(H818:H861)</f>
        <v>0</v>
      </c>
      <c r="I862" s="8">
        <f t="shared" ref="I862" si="333">SUM(I818:I861)</f>
        <v>0</v>
      </c>
      <c r="J862" s="8">
        <f t="shared" ref="J862" si="334">SUM(J818:J861)</f>
        <v>0</v>
      </c>
      <c r="K862" s="8">
        <f t="shared" ref="K862" si="335">SUM(K818:K861)</f>
        <v>0</v>
      </c>
      <c r="L862" s="8">
        <f t="shared" ref="L862" si="336">SUM(L818:L861)</f>
        <v>0</v>
      </c>
      <c r="M862" s="8">
        <f t="shared" ref="M862" si="337">SUM(M818:M861)</f>
        <v>0</v>
      </c>
      <c r="N862" s="8">
        <f t="shared" ref="N862" si="338">SUM(N818:N861)</f>
        <v>0</v>
      </c>
      <c r="O862" s="8">
        <f t="shared" ref="O862" si="339">SUM(O818:O861)</f>
        <v>897.2599999999992</v>
      </c>
      <c r="P862" s="8">
        <f t="shared" ref="P862" si="340">SUM(P818:P861)</f>
        <v>0</v>
      </c>
      <c r="Q862" s="8">
        <f t="shared" ref="Q862" si="341">SUM(Q818:Q861)</f>
        <v>0</v>
      </c>
      <c r="R862" s="8">
        <f t="shared" ref="R862" si="342">SUM(R818:R861)</f>
        <v>0</v>
      </c>
      <c r="S862" s="8">
        <f t="shared" ref="S862" si="343">SUM(S818:S861)</f>
        <v>0</v>
      </c>
      <c r="T862" s="8">
        <f t="shared" ref="T862" si="344">SUM(T818:T861)</f>
        <v>0</v>
      </c>
      <c r="U862" s="8">
        <f t="shared" ref="U862" si="345">SUM(U818:U861)</f>
        <v>0</v>
      </c>
      <c r="V862" s="8">
        <f t="shared" ref="V862" si="346">SUM(V818:V861)</f>
        <v>0</v>
      </c>
      <c r="W862" s="8">
        <f t="shared" ref="W862" si="347">SUM(W818:W861)</f>
        <v>0</v>
      </c>
      <c r="X862" s="8">
        <f t="shared" ref="X862" si="348">SUM(X818:X861)</f>
        <v>0</v>
      </c>
      <c r="Y862" s="8">
        <f t="shared" ref="Y862" si="349">SUM(Y818:Y861)</f>
        <v>0</v>
      </c>
      <c r="Z862" s="8">
        <f t="shared" ref="Z862" si="350">SUM(Z818:Z861)</f>
        <v>897.2599999999992</v>
      </c>
      <c r="AA862" s="42">
        <f t="shared" si="328"/>
        <v>0.19744648264206738</v>
      </c>
      <c r="AB862" s="45">
        <f t="shared" si="329"/>
        <v>557.77841560453464</v>
      </c>
    </row>
    <row r="863" spans="1:28" ht="16.5" customHeight="1" x14ac:dyDescent="0.15">
      <c r="A863" s="174" t="s">
        <v>73</v>
      </c>
      <c r="B863" s="137" t="s">
        <v>857</v>
      </c>
      <c r="C863" s="137"/>
      <c r="D863" s="94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7"/>
      <c r="Y863" s="7">
        <v>576.26</v>
      </c>
      <c r="Z863" s="7">
        <f>SUM(Y864)</f>
        <v>576.26</v>
      </c>
      <c r="AA863" s="42">
        <f t="shared" si="328"/>
        <v>0.1268088514893318</v>
      </c>
      <c r="AB863" s="45">
        <f t="shared" si="329"/>
        <v>358.22993310330276</v>
      </c>
    </row>
    <row r="864" spans="1:28" x14ac:dyDescent="0.15">
      <c r="A864" s="174" t="s">
        <v>73</v>
      </c>
      <c r="B864" s="137" t="s">
        <v>858</v>
      </c>
      <c r="C864" s="137"/>
      <c r="D864" s="94"/>
      <c r="E864" s="8">
        <f>SUM(E862:E863)</f>
        <v>0</v>
      </c>
      <c r="F864" s="8">
        <f t="shared" ref="F864:Y864" si="351">SUM(F862:F863)</f>
        <v>0</v>
      </c>
      <c r="G864" s="8">
        <f t="shared" si="351"/>
        <v>0</v>
      </c>
      <c r="H864" s="8">
        <f t="shared" si="351"/>
        <v>0</v>
      </c>
      <c r="I864" s="8">
        <f t="shared" si="351"/>
        <v>0</v>
      </c>
      <c r="J864" s="8">
        <f t="shared" si="351"/>
        <v>0</v>
      </c>
      <c r="K864" s="8">
        <f t="shared" si="351"/>
        <v>0</v>
      </c>
      <c r="L864" s="8">
        <f t="shared" si="351"/>
        <v>0</v>
      </c>
      <c r="M864" s="8">
        <f t="shared" si="351"/>
        <v>0</v>
      </c>
      <c r="N864" s="8">
        <f t="shared" si="351"/>
        <v>0</v>
      </c>
      <c r="O864" s="8">
        <f t="shared" si="351"/>
        <v>897.2599999999992</v>
      </c>
      <c r="P864" s="8">
        <f t="shared" si="351"/>
        <v>0</v>
      </c>
      <c r="Q864" s="8">
        <f t="shared" si="351"/>
        <v>0</v>
      </c>
      <c r="R864" s="8">
        <f t="shared" si="351"/>
        <v>0</v>
      </c>
      <c r="S864" s="8">
        <f t="shared" si="351"/>
        <v>0</v>
      </c>
      <c r="T864" s="8">
        <f t="shared" si="351"/>
        <v>0</v>
      </c>
      <c r="U864" s="8">
        <f t="shared" si="351"/>
        <v>0</v>
      </c>
      <c r="V864" s="8">
        <f t="shared" si="351"/>
        <v>0</v>
      </c>
      <c r="W864" s="8">
        <f t="shared" si="351"/>
        <v>0</v>
      </c>
      <c r="X864" s="8">
        <f t="shared" si="351"/>
        <v>0</v>
      </c>
      <c r="Y864" s="8">
        <f t="shared" si="351"/>
        <v>576.26</v>
      </c>
      <c r="Z864" s="7">
        <f>SUM(Z862:Z863)</f>
        <v>1473.5199999999991</v>
      </c>
      <c r="AA864" s="42">
        <f t="shared" si="328"/>
        <v>0.32425533413139912</v>
      </c>
      <c r="AB864" s="45">
        <f t="shared" si="329"/>
        <v>916.00834870783729</v>
      </c>
    </row>
    <row r="865" spans="1:28" ht="16.5" customHeight="1" x14ac:dyDescent="0.15">
      <c r="A865" s="174" t="s">
        <v>73</v>
      </c>
      <c r="B865" s="125" t="s">
        <v>620</v>
      </c>
      <c r="C865" s="125" t="s">
        <v>853</v>
      </c>
      <c r="D865" s="27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>
        <v>19.93</v>
      </c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>
        <f t="shared" ref="Z865:Z908" si="352">SUM(E865:X865)</f>
        <v>19.93</v>
      </c>
      <c r="AA865" s="41">
        <f t="shared" si="328"/>
        <v>4.3856946693894812E-3</v>
      </c>
      <c r="AB865" s="44">
        <f t="shared" si="329"/>
        <v>12.389412013238509</v>
      </c>
    </row>
    <row r="866" spans="1:28" ht="16.5" customHeight="1" x14ac:dyDescent="0.15">
      <c r="A866" s="174" t="s">
        <v>73</v>
      </c>
      <c r="B866" s="125" t="s">
        <v>621</v>
      </c>
      <c r="C866" s="125" t="s">
        <v>853</v>
      </c>
      <c r="D866" s="27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>
        <v>19.93</v>
      </c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>
        <f t="shared" si="352"/>
        <v>19.93</v>
      </c>
      <c r="AA866" s="41">
        <f t="shared" si="328"/>
        <v>4.3856946693894812E-3</v>
      </c>
      <c r="AB866" s="44">
        <f t="shared" si="329"/>
        <v>12.389412013238509</v>
      </c>
    </row>
    <row r="867" spans="1:28" ht="16.5" customHeight="1" x14ac:dyDescent="0.15">
      <c r="A867" s="174" t="s">
        <v>73</v>
      </c>
      <c r="B867" s="125" t="s">
        <v>622</v>
      </c>
      <c r="C867" s="125" t="s">
        <v>853</v>
      </c>
      <c r="D867" s="27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>
        <v>19.93</v>
      </c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>
        <f t="shared" si="352"/>
        <v>19.93</v>
      </c>
      <c r="AA867" s="41">
        <f t="shared" si="328"/>
        <v>4.3856946693894812E-3</v>
      </c>
      <c r="AB867" s="44">
        <f t="shared" si="329"/>
        <v>12.389412013238509</v>
      </c>
    </row>
    <row r="868" spans="1:28" ht="16.5" customHeight="1" x14ac:dyDescent="0.15">
      <c r="A868" s="174" t="s">
        <v>73</v>
      </c>
      <c r="B868" s="125" t="s">
        <v>623</v>
      </c>
      <c r="C868" s="125" t="s">
        <v>853</v>
      </c>
      <c r="D868" s="27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>
        <v>19.93</v>
      </c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>
        <f t="shared" si="352"/>
        <v>19.93</v>
      </c>
      <c r="AA868" s="41">
        <f t="shared" si="328"/>
        <v>4.3856946693894812E-3</v>
      </c>
      <c r="AB868" s="44">
        <f t="shared" si="329"/>
        <v>12.389412013238509</v>
      </c>
    </row>
    <row r="869" spans="1:28" ht="16.5" customHeight="1" x14ac:dyDescent="0.15">
      <c r="A869" s="174" t="s">
        <v>73</v>
      </c>
      <c r="B869" s="125" t="s">
        <v>624</v>
      </c>
      <c r="C869" s="125" t="s">
        <v>853</v>
      </c>
      <c r="D869" s="27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>
        <v>19.93</v>
      </c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>
        <f t="shared" si="352"/>
        <v>19.93</v>
      </c>
      <c r="AA869" s="41">
        <f t="shared" si="328"/>
        <v>4.3856946693894812E-3</v>
      </c>
      <c r="AB869" s="44">
        <f t="shared" si="329"/>
        <v>12.389412013238509</v>
      </c>
    </row>
    <row r="870" spans="1:28" ht="16.5" customHeight="1" x14ac:dyDescent="0.15">
      <c r="A870" s="174" t="s">
        <v>73</v>
      </c>
      <c r="B870" s="125" t="s">
        <v>625</v>
      </c>
      <c r="C870" s="125" t="s">
        <v>853</v>
      </c>
      <c r="D870" s="27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>
        <v>19.93</v>
      </c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>
        <f t="shared" si="352"/>
        <v>19.93</v>
      </c>
      <c r="AA870" s="41">
        <f t="shared" si="328"/>
        <v>4.3856946693894812E-3</v>
      </c>
      <c r="AB870" s="44">
        <f t="shared" si="329"/>
        <v>12.389412013238509</v>
      </c>
    </row>
    <row r="871" spans="1:28" ht="16.5" customHeight="1" x14ac:dyDescent="0.15">
      <c r="A871" s="174" t="s">
        <v>73</v>
      </c>
      <c r="B871" s="125" t="s">
        <v>626</v>
      </c>
      <c r="C871" s="125" t="s">
        <v>853</v>
      </c>
      <c r="D871" s="27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>
        <v>19.93</v>
      </c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>
        <f t="shared" si="352"/>
        <v>19.93</v>
      </c>
      <c r="AA871" s="41">
        <f t="shared" si="328"/>
        <v>4.3856946693894812E-3</v>
      </c>
      <c r="AB871" s="44">
        <f t="shared" si="329"/>
        <v>12.389412013238509</v>
      </c>
    </row>
    <row r="872" spans="1:28" ht="16.5" customHeight="1" x14ac:dyDescent="0.15">
      <c r="A872" s="174" t="s">
        <v>73</v>
      </c>
      <c r="B872" s="125" t="s">
        <v>627</v>
      </c>
      <c r="C872" s="125" t="s">
        <v>853</v>
      </c>
      <c r="D872" s="27"/>
      <c r="E872" s="5"/>
      <c r="F872" s="5"/>
      <c r="G872" s="32"/>
      <c r="H872" s="5"/>
      <c r="I872" s="5"/>
      <c r="J872" s="5"/>
      <c r="K872" s="5"/>
      <c r="L872" s="5"/>
      <c r="M872" s="5"/>
      <c r="N872" s="5"/>
      <c r="O872" s="5">
        <v>19.93</v>
      </c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>
        <f t="shared" si="352"/>
        <v>19.93</v>
      </c>
      <c r="AA872" s="41">
        <f t="shared" si="328"/>
        <v>4.3856946693894812E-3</v>
      </c>
      <c r="AB872" s="44">
        <f t="shared" si="329"/>
        <v>12.389412013238509</v>
      </c>
    </row>
    <row r="873" spans="1:28" ht="16.5" customHeight="1" x14ac:dyDescent="0.15">
      <c r="A873" s="174" t="s">
        <v>73</v>
      </c>
      <c r="B873" s="125">
        <v>409</v>
      </c>
      <c r="C873" s="125" t="s">
        <v>78</v>
      </c>
      <c r="D873" s="27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>
        <v>13.29</v>
      </c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>
        <f t="shared" si="352"/>
        <v>13.29</v>
      </c>
      <c r="AA873" s="41">
        <f t="shared" si="328"/>
        <v>2.9245299626786858E-3</v>
      </c>
      <c r="AB873" s="44">
        <f t="shared" si="329"/>
        <v>8.26168016336878</v>
      </c>
    </row>
    <row r="874" spans="1:28" ht="16.5" customHeight="1" x14ac:dyDescent="0.15">
      <c r="A874" s="174" t="s">
        <v>73</v>
      </c>
      <c r="B874" s="125" t="s">
        <v>628</v>
      </c>
      <c r="C874" s="125" t="s">
        <v>854</v>
      </c>
      <c r="D874" s="27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>
        <v>23.76</v>
      </c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>
        <f t="shared" si="352"/>
        <v>23.76</v>
      </c>
      <c r="AA874" s="41">
        <f t="shared" si="328"/>
        <v>5.2285050348567031E-3</v>
      </c>
      <c r="AB874" s="44">
        <f t="shared" si="329"/>
        <v>14.770317583268792</v>
      </c>
    </row>
    <row r="875" spans="1:28" ht="16.5" customHeight="1" x14ac:dyDescent="0.15">
      <c r="A875" s="174" t="s">
        <v>73</v>
      </c>
      <c r="B875" s="125" t="s">
        <v>629</v>
      </c>
      <c r="C875" s="125" t="s">
        <v>854</v>
      </c>
      <c r="D875" s="27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>
        <v>23.76</v>
      </c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>
        <f t="shared" si="352"/>
        <v>23.76</v>
      </c>
      <c r="AA875" s="41">
        <f t="shared" si="328"/>
        <v>5.2285050348567031E-3</v>
      </c>
      <c r="AB875" s="44">
        <f t="shared" si="329"/>
        <v>14.770317583268792</v>
      </c>
    </row>
    <row r="876" spans="1:28" ht="16.5" customHeight="1" x14ac:dyDescent="0.15">
      <c r="A876" s="174" t="s">
        <v>73</v>
      </c>
      <c r="B876" s="125" t="s">
        <v>630</v>
      </c>
      <c r="C876" s="125" t="s">
        <v>854</v>
      </c>
      <c r="D876" s="27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>
        <v>23.76</v>
      </c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>
        <f t="shared" si="352"/>
        <v>23.76</v>
      </c>
      <c r="AA876" s="41">
        <f t="shared" si="328"/>
        <v>5.2285050348567031E-3</v>
      </c>
      <c r="AB876" s="44">
        <f t="shared" si="329"/>
        <v>14.770317583268792</v>
      </c>
    </row>
    <row r="877" spans="1:28" ht="16.5" customHeight="1" x14ac:dyDescent="0.15">
      <c r="A877" s="174" t="s">
        <v>73</v>
      </c>
      <c r="B877" s="125" t="s">
        <v>631</v>
      </c>
      <c r="C877" s="125" t="s">
        <v>854</v>
      </c>
      <c r="D877" s="27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>
        <v>23.76</v>
      </c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>
        <f t="shared" si="352"/>
        <v>23.76</v>
      </c>
      <c r="AA877" s="41">
        <f t="shared" si="328"/>
        <v>5.2285050348567031E-3</v>
      </c>
      <c r="AB877" s="44">
        <f t="shared" si="329"/>
        <v>14.770317583268792</v>
      </c>
    </row>
    <row r="878" spans="1:28" ht="16.5" customHeight="1" x14ac:dyDescent="0.15">
      <c r="A878" s="174" t="s">
        <v>73</v>
      </c>
      <c r="B878" s="125" t="s">
        <v>632</v>
      </c>
      <c r="C878" s="125" t="s">
        <v>855</v>
      </c>
      <c r="D878" s="27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>
        <v>19.93</v>
      </c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>
        <f t="shared" si="352"/>
        <v>19.93</v>
      </c>
      <c r="AA878" s="41">
        <f t="shared" si="328"/>
        <v>4.3856946693894812E-3</v>
      </c>
      <c r="AB878" s="44">
        <f t="shared" si="329"/>
        <v>12.389412013238509</v>
      </c>
    </row>
    <row r="879" spans="1:28" ht="16.5" customHeight="1" x14ac:dyDescent="0.15">
      <c r="A879" s="174" t="s">
        <v>73</v>
      </c>
      <c r="B879" s="125" t="s">
        <v>633</v>
      </c>
      <c r="C879" s="125" t="s">
        <v>855</v>
      </c>
      <c r="D879" s="27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>
        <v>19.93</v>
      </c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>
        <f t="shared" si="352"/>
        <v>19.93</v>
      </c>
      <c r="AA879" s="41">
        <f t="shared" si="328"/>
        <v>4.3856946693894812E-3</v>
      </c>
      <c r="AB879" s="44">
        <f t="shared" si="329"/>
        <v>12.389412013238509</v>
      </c>
    </row>
    <row r="880" spans="1:28" ht="16.5" customHeight="1" x14ac:dyDescent="0.15">
      <c r="A880" s="174" t="s">
        <v>73</v>
      </c>
      <c r="B880" s="125" t="s">
        <v>634</v>
      </c>
      <c r="C880" s="125" t="s">
        <v>855</v>
      </c>
      <c r="D880" s="27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>
        <v>19.93</v>
      </c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>
        <f t="shared" si="352"/>
        <v>19.93</v>
      </c>
      <c r="AA880" s="41">
        <f t="shared" si="328"/>
        <v>4.3856946693894812E-3</v>
      </c>
      <c r="AB880" s="44">
        <f t="shared" si="329"/>
        <v>12.389412013238509</v>
      </c>
    </row>
    <row r="881" spans="1:28" ht="16.5" customHeight="1" x14ac:dyDescent="0.15">
      <c r="A881" s="174" t="s">
        <v>73</v>
      </c>
      <c r="B881" s="125" t="s">
        <v>635</v>
      </c>
      <c r="C881" s="125" t="s">
        <v>855</v>
      </c>
      <c r="D881" s="27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>
        <v>19.93</v>
      </c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>
        <f t="shared" si="352"/>
        <v>19.93</v>
      </c>
      <c r="AA881" s="41">
        <f t="shared" si="328"/>
        <v>4.3856946693894812E-3</v>
      </c>
      <c r="AB881" s="44">
        <f t="shared" si="329"/>
        <v>12.389412013238509</v>
      </c>
    </row>
    <row r="882" spans="1:28" ht="16.5" customHeight="1" x14ac:dyDescent="0.15">
      <c r="A882" s="174" t="s">
        <v>73</v>
      </c>
      <c r="B882" s="125" t="s">
        <v>636</v>
      </c>
      <c r="C882" s="125" t="s">
        <v>855</v>
      </c>
      <c r="D882" s="27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>
        <v>19.93</v>
      </c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>
        <f t="shared" si="352"/>
        <v>19.93</v>
      </c>
      <c r="AA882" s="41">
        <f t="shared" si="328"/>
        <v>4.3856946693894812E-3</v>
      </c>
      <c r="AB882" s="44">
        <f t="shared" si="329"/>
        <v>12.389412013238509</v>
      </c>
    </row>
    <row r="883" spans="1:28" ht="16.5" customHeight="1" x14ac:dyDescent="0.15">
      <c r="A883" s="174" t="s">
        <v>73</v>
      </c>
      <c r="B883" s="125" t="s">
        <v>637</v>
      </c>
      <c r="C883" s="125" t="s">
        <v>855</v>
      </c>
      <c r="D883" s="27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>
        <v>19.93</v>
      </c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>
        <f t="shared" si="352"/>
        <v>19.93</v>
      </c>
      <c r="AA883" s="41">
        <f t="shared" si="328"/>
        <v>4.3856946693894812E-3</v>
      </c>
      <c r="AB883" s="44">
        <f t="shared" si="329"/>
        <v>12.389412013238509</v>
      </c>
    </row>
    <row r="884" spans="1:28" ht="16.5" customHeight="1" x14ac:dyDescent="0.15">
      <c r="A884" s="174" t="s">
        <v>73</v>
      </c>
      <c r="B884" s="125" t="s">
        <v>638</v>
      </c>
      <c r="C884" s="125" t="s">
        <v>855</v>
      </c>
      <c r="D884" s="27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>
        <v>19.93</v>
      </c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>
        <f t="shared" si="352"/>
        <v>19.93</v>
      </c>
      <c r="AA884" s="41">
        <f t="shared" si="328"/>
        <v>4.3856946693894812E-3</v>
      </c>
      <c r="AB884" s="44">
        <f t="shared" si="329"/>
        <v>12.389412013238509</v>
      </c>
    </row>
    <row r="885" spans="1:28" ht="16.5" customHeight="1" x14ac:dyDescent="0.15">
      <c r="A885" s="174" t="s">
        <v>73</v>
      </c>
      <c r="B885" s="125" t="s">
        <v>639</v>
      </c>
      <c r="C885" s="125" t="s">
        <v>855</v>
      </c>
      <c r="D885" s="27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>
        <v>19.93</v>
      </c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>
        <f t="shared" si="352"/>
        <v>19.93</v>
      </c>
      <c r="AA885" s="41">
        <f t="shared" si="328"/>
        <v>4.3856946693894812E-3</v>
      </c>
      <c r="AB885" s="44">
        <f t="shared" si="329"/>
        <v>12.389412013238509</v>
      </c>
    </row>
    <row r="886" spans="1:28" ht="16.5" customHeight="1" x14ac:dyDescent="0.15">
      <c r="A886" s="174" t="s">
        <v>73</v>
      </c>
      <c r="B886" s="125" t="s">
        <v>640</v>
      </c>
      <c r="C886" s="125" t="s">
        <v>855</v>
      </c>
      <c r="D886" s="27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>
        <v>19.93</v>
      </c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>
        <f t="shared" si="352"/>
        <v>19.93</v>
      </c>
      <c r="AA886" s="41">
        <f t="shared" si="328"/>
        <v>4.3856946693894812E-3</v>
      </c>
      <c r="AB886" s="44">
        <f t="shared" si="329"/>
        <v>12.389412013238509</v>
      </c>
    </row>
    <row r="887" spans="1:28" ht="16.5" customHeight="1" x14ac:dyDescent="0.15">
      <c r="A887" s="174" t="s">
        <v>73</v>
      </c>
      <c r="B887" s="125" t="s">
        <v>641</v>
      </c>
      <c r="C887" s="125" t="s">
        <v>855</v>
      </c>
      <c r="D887" s="27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>
        <v>19.93</v>
      </c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>
        <f t="shared" si="352"/>
        <v>19.93</v>
      </c>
      <c r="AA887" s="41">
        <f t="shared" si="328"/>
        <v>4.3856946693894812E-3</v>
      </c>
      <c r="AB887" s="44">
        <f t="shared" si="329"/>
        <v>12.389412013238509</v>
      </c>
    </row>
    <row r="888" spans="1:28" ht="16.5" customHeight="1" x14ac:dyDescent="0.15">
      <c r="A888" s="174" t="s">
        <v>73</v>
      </c>
      <c r="B888" s="125" t="s">
        <v>642</v>
      </c>
      <c r="C888" s="125" t="s">
        <v>855</v>
      </c>
      <c r="D888" s="27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>
        <v>19.93</v>
      </c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>
        <f t="shared" si="352"/>
        <v>19.93</v>
      </c>
      <c r="AA888" s="41">
        <f t="shared" si="328"/>
        <v>4.3856946693894812E-3</v>
      </c>
      <c r="AB888" s="44">
        <f t="shared" si="329"/>
        <v>12.389412013238509</v>
      </c>
    </row>
    <row r="889" spans="1:28" ht="16.5" customHeight="1" x14ac:dyDescent="0.15">
      <c r="A889" s="174" t="s">
        <v>73</v>
      </c>
      <c r="B889" s="125" t="s">
        <v>643</v>
      </c>
      <c r="C889" s="125" t="s">
        <v>855</v>
      </c>
      <c r="D889" s="27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>
        <v>19.93</v>
      </c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>
        <f t="shared" si="352"/>
        <v>19.93</v>
      </c>
      <c r="AA889" s="41">
        <f t="shared" si="328"/>
        <v>4.3856946693894812E-3</v>
      </c>
      <c r="AB889" s="44">
        <f t="shared" si="329"/>
        <v>12.389412013238509</v>
      </c>
    </row>
    <row r="890" spans="1:28" ht="16.5" customHeight="1" x14ac:dyDescent="0.15">
      <c r="A890" s="174" t="s">
        <v>73</v>
      </c>
      <c r="B890" s="125" t="s">
        <v>644</v>
      </c>
      <c r="C890" s="125" t="s">
        <v>855</v>
      </c>
      <c r="D890" s="27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>
        <v>19.93</v>
      </c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>
        <f t="shared" si="352"/>
        <v>19.93</v>
      </c>
      <c r="AA890" s="41">
        <f t="shared" si="328"/>
        <v>4.3856946693894812E-3</v>
      </c>
      <c r="AB890" s="44">
        <f t="shared" si="329"/>
        <v>12.389412013238509</v>
      </c>
    </row>
    <row r="891" spans="1:28" ht="16.5" customHeight="1" x14ac:dyDescent="0.15">
      <c r="A891" s="174" t="s">
        <v>73</v>
      </c>
      <c r="B891" s="125" t="s">
        <v>645</v>
      </c>
      <c r="C891" s="125" t="s">
        <v>855</v>
      </c>
      <c r="D891" s="27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>
        <v>19.93</v>
      </c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>
        <f t="shared" si="352"/>
        <v>19.93</v>
      </c>
      <c r="AA891" s="41">
        <f t="shared" si="328"/>
        <v>4.3856946693894812E-3</v>
      </c>
      <c r="AB891" s="44">
        <f t="shared" si="329"/>
        <v>12.389412013238509</v>
      </c>
    </row>
    <row r="892" spans="1:28" ht="16.5" customHeight="1" x14ac:dyDescent="0.15">
      <c r="A892" s="174" t="s">
        <v>73</v>
      </c>
      <c r="B892" s="125" t="s">
        <v>646</v>
      </c>
      <c r="C892" s="125" t="s">
        <v>855</v>
      </c>
      <c r="D892" s="27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>
        <v>19.93</v>
      </c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>
        <f t="shared" si="352"/>
        <v>19.93</v>
      </c>
      <c r="AA892" s="41">
        <f t="shared" si="328"/>
        <v>4.3856946693894812E-3</v>
      </c>
      <c r="AB892" s="44">
        <f t="shared" si="329"/>
        <v>12.389412013238509</v>
      </c>
    </row>
    <row r="893" spans="1:28" ht="16.5" customHeight="1" x14ac:dyDescent="0.15">
      <c r="A893" s="174" t="s">
        <v>73</v>
      </c>
      <c r="B893" s="125" t="s">
        <v>647</v>
      </c>
      <c r="C893" s="125" t="s">
        <v>855</v>
      </c>
      <c r="D893" s="27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>
        <v>19.93</v>
      </c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>
        <f t="shared" si="352"/>
        <v>19.93</v>
      </c>
      <c r="AA893" s="41">
        <f t="shared" si="328"/>
        <v>4.3856946693894812E-3</v>
      </c>
      <c r="AB893" s="44">
        <f t="shared" si="329"/>
        <v>12.389412013238509</v>
      </c>
    </row>
    <row r="894" spans="1:28" ht="16.5" customHeight="1" x14ac:dyDescent="0.15">
      <c r="A894" s="174" t="s">
        <v>73</v>
      </c>
      <c r="B894" s="125" t="s">
        <v>648</v>
      </c>
      <c r="C894" s="125" t="s">
        <v>855</v>
      </c>
      <c r="D894" s="27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>
        <v>19.93</v>
      </c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>
        <f t="shared" si="352"/>
        <v>19.93</v>
      </c>
      <c r="AA894" s="41">
        <f t="shared" si="328"/>
        <v>4.3856946693894812E-3</v>
      </c>
      <c r="AB894" s="44">
        <f t="shared" si="329"/>
        <v>12.389412013238509</v>
      </c>
    </row>
    <row r="895" spans="1:28" ht="16.5" customHeight="1" x14ac:dyDescent="0.15">
      <c r="A895" s="174" t="s">
        <v>73</v>
      </c>
      <c r="B895" s="125" t="s">
        <v>649</v>
      </c>
      <c r="C895" s="125" t="s">
        <v>855</v>
      </c>
      <c r="D895" s="27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>
        <v>19.93</v>
      </c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>
        <f t="shared" si="352"/>
        <v>19.93</v>
      </c>
      <c r="AA895" s="41">
        <f t="shared" si="328"/>
        <v>4.3856946693894812E-3</v>
      </c>
      <c r="AB895" s="44">
        <f t="shared" si="329"/>
        <v>12.389412013238509</v>
      </c>
    </row>
    <row r="896" spans="1:28" ht="16.5" customHeight="1" x14ac:dyDescent="0.15">
      <c r="A896" s="174" t="s">
        <v>73</v>
      </c>
      <c r="B896" s="125" t="s">
        <v>650</v>
      </c>
      <c r="C896" s="125" t="s">
        <v>855</v>
      </c>
      <c r="D896" s="27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>
        <v>19.93</v>
      </c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>
        <f t="shared" si="352"/>
        <v>19.93</v>
      </c>
      <c r="AA896" s="41">
        <f t="shared" si="328"/>
        <v>4.3856946693894812E-3</v>
      </c>
      <c r="AB896" s="44">
        <f t="shared" si="329"/>
        <v>12.389412013238509</v>
      </c>
    </row>
    <row r="897" spans="1:28" ht="16.5" customHeight="1" x14ac:dyDescent="0.15">
      <c r="A897" s="174" t="s">
        <v>73</v>
      </c>
      <c r="B897" s="125" t="s">
        <v>651</v>
      </c>
      <c r="C897" s="125" t="s">
        <v>855</v>
      </c>
      <c r="D897" s="27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>
        <v>19.93</v>
      </c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>
        <f t="shared" si="352"/>
        <v>19.93</v>
      </c>
      <c r="AA897" s="41">
        <f t="shared" si="328"/>
        <v>4.3856946693894812E-3</v>
      </c>
      <c r="AB897" s="44">
        <f t="shared" si="329"/>
        <v>12.389412013238509</v>
      </c>
    </row>
    <row r="898" spans="1:28" ht="16.5" customHeight="1" x14ac:dyDescent="0.15">
      <c r="A898" s="174" t="s">
        <v>73</v>
      </c>
      <c r="B898" s="125" t="s">
        <v>652</v>
      </c>
      <c r="C898" s="125" t="s">
        <v>855</v>
      </c>
      <c r="D898" s="27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>
        <v>19.93</v>
      </c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>
        <f t="shared" si="352"/>
        <v>19.93</v>
      </c>
      <c r="AA898" s="41">
        <f t="shared" si="328"/>
        <v>4.3856946693894812E-3</v>
      </c>
      <c r="AB898" s="44">
        <f t="shared" si="329"/>
        <v>12.389412013238509</v>
      </c>
    </row>
    <row r="899" spans="1:28" ht="16.5" customHeight="1" x14ac:dyDescent="0.15">
      <c r="A899" s="174" t="s">
        <v>73</v>
      </c>
      <c r="B899" s="125" t="s">
        <v>653</v>
      </c>
      <c r="C899" s="125" t="s">
        <v>855</v>
      </c>
      <c r="D899" s="27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>
        <v>19.93</v>
      </c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>
        <f t="shared" si="352"/>
        <v>19.93</v>
      </c>
      <c r="AA899" s="41">
        <f t="shared" si="328"/>
        <v>4.3856946693894812E-3</v>
      </c>
      <c r="AB899" s="44">
        <f t="shared" si="329"/>
        <v>12.389412013238509</v>
      </c>
    </row>
    <row r="900" spans="1:28" ht="16.5" customHeight="1" x14ac:dyDescent="0.15">
      <c r="A900" s="174" t="s">
        <v>73</v>
      </c>
      <c r="B900" s="125" t="s">
        <v>654</v>
      </c>
      <c r="C900" s="125" t="s">
        <v>855</v>
      </c>
      <c r="D900" s="27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>
        <v>19.93</v>
      </c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>
        <f t="shared" si="352"/>
        <v>19.93</v>
      </c>
      <c r="AA900" s="41">
        <f t="shared" si="328"/>
        <v>4.3856946693894812E-3</v>
      </c>
      <c r="AB900" s="44">
        <f t="shared" si="329"/>
        <v>12.389412013238509</v>
      </c>
    </row>
    <row r="901" spans="1:28" ht="16.5" customHeight="1" x14ac:dyDescent="0.15">
      <c r="A901" s="174" t="s">
        <v>73</v>
      </c>
      <c r="B901" s="125" t="s">
        <v>655</v>
      </c>
      <c r="C901" s="125" t="s">
        <v>855</v>
      </c>
      <c r="D901" s="27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>
        <v>19.93</v>
      </c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>
        <f t="shared" si="352"/>
        <v>19.93</v>
      </c>
      <c r="AA901" s="41">
        <f t="shared" si="328"/>
        <v>4.3856946693894812E-3</v>
      </c>
      <c r="AB901" s="44">
        <f t="shared" si="329"/>
        <v>12.389412013238509</v>
      </c>
    </row>
    <row r="902" spans="1:28" ht="16.5" customHeight="1" x14ac:dyDescent="0.15">
      <c r="A902" s="174" t="s">
        <v>73</v>
      </c>
      <c r="B902" s="125" t="s">
        <v>656</v>
      </c>
      <c r="C902" s="125" t="s">
        <v>855</v>
      </c>
      <c r="D902" s="27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>
        <v>19.93</v>
      </c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>
        <f t="shared" si="352"/>
        <v>19.93</v>
      </c>
      <c r="AA902" s="41">
        <f t="shared" si="328"/>
        <v>4.3856946693894812E-3</v>
      </c>
      <c r="AB902" s="44">
        <f t="shared" si="329"/>
        <v>12.389412013238509</v>
      </c>
    </row>
    <row r="903" spans="1:28" ht="16.5" customHeight="1" x14ac:dyDescent="0.15">
      <c r="A903" s="174" t="s">
        <v>73</v>
      </c>
      <c r="B903" s="125" t="s">
        <v>657</v>
      </c>
      <c r="C903" s="125" t="s">
        <v>855</v>
      </c>
      <c r="D903" s="27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>
        <v>19.93</v>
      </c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>
        <f t="shared" si="352"/>
        <v>19.93</v>
      </c>
      <c r="AA903" s="41">
        <f t="shared" si="328"/>
        <v>4.3856946693894812E-3</v>
      </c>
      <c r="AB903" s="44">
        <f t="shared" si="329"/>
        <v>12.389412013238509</v>
      </c>
    </row>
    <row r="904" spans="1:28" ht="16.5" customHeight="1" x14ac:dyDescent="0.15">
      <c r="A904" s="174" t="s">
        <v>73</v>
      </c>
      <c r="B904" s="125" t="s">
        <v>658</v>
      </c>
      <c r="C904" s="125" t="s">
        <v>855</v>
      </c>
      <c r="D904" s="27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>
        <v>19.93</v>
      </c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>
        <f t="shared" si="352"/>
        <v>19.93</v>
      </c>
      <c r="AA904" s="41">
        <f t="shared" si="328"/>
        <v>4.3856946693894812E-3</v>
      </c>
      <c r="AB904" s="44">
        <f t="shared" si="329"/>
        <v>12.389412013238509</v>
      </c>
    </row>
    <row r="905" spans="1:28" ht="16.5" customHeight="1" x14ac:dyDescent="0.15">
      <c r="A905" s="174" t="s">
        <v>73</v>
      </c>
      <c r="B905" s="125" t="s">
        <v>659</v>
      </c>
      <c r="C905" s="125" t="s">
        <v>855</v>
      </c>
      <c r="D905" s="27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>
        <v>19.93</v>
      </c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>
        <f t="shared" si="352"/>
        <v>19.93</v>
      </c>
      <c r="AA905" s="41">
        <f t="shared" si="328"/>
        <v>4.3856946693894812E-3</v>
      </c>
      <c r="AB905" s="44">
        <f t="shared" si="329"/>
        <v>12.389412013238509</v>
      </c>
    </row>
    <row r="906" spans="1:28" ht="16.5" customHeight="1" x14ac:dyDescent="0.15">
      <c r="A906" s="174" t="s">
        <v>73</v>
      </c>
      <c r="B906" s="125" t="s">
        <v>660</v>
      </c>
      <c r="C906" s="125" t="s">
        <v>855</v>
      </c>
      <c r="D906" s="27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>
        <v>19.93</v>
      </c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>
        <f t="shared" si="352"/>
        <v>19.93</v>
      </c>
      <c r="AA906" s="41">
        <f t="shared" si="328"/>
        <v>4.3856946693894812E-3</v>
      </c>
      <c r="AB906" s="44">
        <f t="shared" si="329"/>
        <v>12.389412013238509</v>
      </c>
    </row>
    <row r="907" spans="1:28" ht="16.5" customHeight="1" x14ac:dyDescent="0.15">
      <c r="A907" s="174" t="s">
        <v>73</v>
      </c>
      <c r="B907" s="125">
        <v>443</v>
      </c>
      <c r="C907" s="125" t="s">
        <v>78</v>
      </c>
      <c r="D907" s="27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>
        <v>19.93</v>
      </c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>
        <f t="shared" si="352"/>
        <v>19.93</v>
      </c>
      <c r="AA907" s="41">
        <f t="shared" si="328"/>
        <v>4.3856946693894812E-3</v>
      </c>
      <c r="AB907" s="44">
        <f t="shared" si="329"/>
        <v>12.389412013238509</v>
      </c>
    </row>
    <row r="908" spans="1:28" ht="16.5" customHeight="1" x14ac:dyDescent="0.15">
      <c r="A908" s="174" t="s">
        <v>73</v>
      </c>
      <c r="B908" s="125">
        <v>444</v>
      </c>
      <c r="C908" s="125" t="s">
        <v>578</v>
      </c>
      <c r="D908" s="27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>
        <v>31.59</v>
      </c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>
        <f t="shared" si="352"/>
        <v>31.59</v>
      </c>
      <c r="AA908" s="41">
        <f t="shared" si="328"/>
        <v>6.9515351031617526E-3</v>
      </c>
      <c r="AB908" s="44">
        <f t="shared" si="329"/>
        <v>19.637808605027825</v>
      </c>
    </row>
    <row r="909" spans="1:28" x14ac:dyDescent="0.15">
      <c r="A909" s="174" t="s">
        <v>73</v>
      </c>
      <c r="B909" s="137" t="s">
        <v>276</v>
      </c>
      <c r="C909" s="137"/>
      <c r="D909" s="94"/>
      <c r="E909" s="8">
        <f>SUM(E865:E908)</f>
        <v>0</v>
      </c>
      <c r="F909" s="8">
        <f t="shared" ref="F909" si="353">SUM(F865:F908)</f>
        <v>0</v>
      </c>
      <c r="G909" s="8">
        <f t="shared" ref="G909" si="354">SUM(G865:G908)</f>
        <v>0</v>
      </c>
      <c r="H909" s="8">
        <f t="shared" ref="H909" si="355">SUM(H865:H908)</f>
        <v>0</v>
      </c>
      <c r="I909" s="8">
        <f t="shared" ref="I909" si="356">SUM(I865:I908)</f>
        <v>0</v>
      </c>
      <c r="J909" s="8">
        <f t="shared" ref="J909" si="357">SUM(J865:J908)</f>
        <v>0</v>
      </c>
      <c r="K909" s="8">
        <f t="shared" ref="K909" si="358">SUM(K865:K908)</f>
        <v>0</v>
      </c>
      <c r="L909" s="8">
        <f t="shared" ref="L909" si="359">SUM(L865:L908)</f>
        <v>0</v>
      </c>
      <c r="M909" s="8">
        <f t="shared" ref="M909" si="360">SUM(M865:M908)</f>
        <v>0</v>
      </c>
      <c r="N909" s="8">
        <f t="shared" ref="N909" si="361">SUM(N865:N908)</f>
        <v>0</v>
      </c>
      <c r="O909" s="8">
        <f t="shared" ref="O909" si="362">SUM(O865:O908)</f>
        <v>897.2599999999992</v>
      </c>
      <c r="P909" s="8">
        <f t="shared" ref="P909" si="363">SUM(P865:P908)</f>
        <v>0</v>
      </c>
      <c r="Q909" s="8">
        <f t="shared" ref="Q909" si="364">SUM(Q865:Q908)</f>
        <v>0</v>
      </c>
      <c r="R909" s="8">
        <f t="shared" ref="R909" si="365">SUM(R865:R908)</f>
        <v>0</v>
      </c>
      <c r="S909" s="8">
        <f t="shared" ref="S909" si="366">SUM(S865:S908)</f>
        <v>0</v>
      </c>
      <c r="T909" s="8">
        <f t="shared" ref="T909" si="367">SUM(T865:T908)</f>
        <v>0</v>
      </c>
      <c r="U909" s="8">
        <f t="shared" ref="U909" si="368">SUM(U865:U908)</f>
        <v>0</v>
      </c>
      <c r="V909" s="8">
        <f t="shared" ref="V909" si="369">SUM(V865:V908)</f>
        <v>0</v>
      </c>
      <c r="W909" s="8">
        <f t="shared" ref="W909" si="370">SUM(W865:W908)</f>
        <v>0</v>
      </c>
      <c r="X909" s="8">
        <f t="shared" ref="X909" si="371">SUM(X865:X908)</f>
        <v>0</v>
      </c>
      <c r="Y909" s="8">
        <f t="shared" ref="Y909" si="372">SUM(Y865:Y908)</f>
        <v>0</v>
      </c>
      <c r="Z909" s="8">
        <f t="shared" ref="Z909" si="373">SUM(Z865:Z908)</f>
        <v>897.2599999999992</v>
      </c>
      <c r="AA909" s="42">
        <f t="shared" si="328"/>
        <v>0.19744648264206738</v>
      </c>
      <c r="AB909" s="45">
        <f t="shared" si="329"/>
        <v>557.77841560453464</v>
      </c>
    </row>
    <row r="910" spans="1:28" ht="16.5" customHeight="1" x14ac:dyDescent="0.15">
      <c r="A910" s="174" t="s">
        <v>73</v>
      </c>
      <c r="B910" s="137" t="s">
        <v>857</v>
      </c>
      <c r="C910" s="137"/>
      <c r="D910" s="94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7"/>
      <c r="Y910" s="7">
        <v>576.26</v>
      </c>
      <c r="Z910" s="7">
        <f>SUM(Y911)</f>
        <v>576.26</v>
      </c>
      <c r="AA910" s="42">
        <f t="shared" si="328"/>
        <v>0.1268088514893318</v>
      </c>
      <c r="AB910" s="45">
        <f t="shared" si="329"/>
        <v>358.22993310330276</v>
      </c>
    </row>
    <row r="911" spans="1:28" x14ac:dyDescent="0.15">
      <c r="A911" s="174" t="s">
        <v>73</v>
      </c>
      <c r="B911" s="137" t="s">
        <v>858</v>
      </c>
      <c r="C911" s="137"/>
      <c r="D911" s="94"/>
      <c r="E911" s="8">
        <f>SUM(E909:E910)</f>
        <v>0</v>
      </c>
      <c r="F911" s="8">
        <f t="shared" ref="F911:Y911" si="374">SUM(F909:F910)</f>
        <v>0</v>
      </c>
      <c r="G911" s="8">
        <f t="shared" si="374"/>
        <v>0</v>
      </c>
      <c r="H911" s="8">
        <f t="shared" si="374"/>
        <v>0</v>
      </c>
      <c r="I911" s="8">
        <f t="shared" si="374"/>
        <v>0</v>
      </c>
      <c r="J911" s="8">
        <f t="shared" si="374"/>
        <v>0</v>
      </c>
      <c r="K911" s="8">
        <f t="shared" si="374"/>
        <v>0</v>
      </c>
      <c r="L911" s="8">
        <f t="shared" si="374"/>
        <v>0</v>
      </c>
      <c r="M911" s="8">
        <f t="shared" si="374"/>
        <v>0</v>
      </c>
      <c r="N911" s="8">
        <f t="shared" si="374"/>
        <v>0</v>
      </c>
      <c r="O911" s="8">
        <f t="shared" si="374"/>
        <v>897.2599999999992</v>
      </c>
      <c r="P911" s="8">
        <f t="shared" si="374"/>
        <v>0</v>
      </c>
      <c r="Q911" s="8">
        <f t="shared" si="374"/>
        <v>0</v>
      </c>
      <c r="R911" s="8">
        <f t="shared" si="374"/>
        <v>0</v>
      </c>
      <c r="S911" s="8">
        <f t="shared" si="374"/>
        <v>0</v>
      </c>
      <c r="T911" s="8">
        <f t="shared" si="374"/>
        <v>0</v>
      </c>
      <c r="U911" s="8">
        <f t="shared" si="374"/>
        <v>0</v>
      </c>
      <c r="V911" s="8">
        <f t="shared" si="374"/>
        <v>0</v>
      </c>
      <c r="W911" s="8">
        <f t="shared" si="374"/>
        <v>0</v>
      </c>
      <c r="X911" s="8">
        <f t="shared" si="374"/>
        <v>0</v>
      </c>
      <c r="Y911" s="8">
        <f t="shared" si="374"/>
        <v>576.26</v>
      </c>
      <c r="Z911" s="7">
        <f>SUM(Z909:Z910)</f>
        <v>1473.5199999999991</v>
      </c>
      <c r="AA911" s="42">
        <f t="shared" si="328"/>
        <v>0.32425533413139912</v>
      </c>
      <c r="AB911" s="45">
        <f t="shared" si="329"/>
        <v>916.00834870783729</v>
      </c>
    </row>
    <row r="912" spans="1:28" x14ac:dyDescent="0.15">
      <c r="A912" s="22" t="s">
        <v>333</v>
      </c>
      <c r="B912" s="26"/>
      <c r="C912" s="142"/>
      <c r="D912" s="109"/>
      <c r="E912" s="12">
        <f>SUM(E743,E768,E815,E862,E909)</f>
        <v>0</v>
      </c>
      <c r="F912" s="12">
        <f t="shared" ref="F912:Z912" si="375">SUM(F743,F768,F815,F862,F909)</f>
        <v>340.1</v>
      </c>
      <c r="G912" s="12">
        <f t="shared" si="375"/>
        <v>0</v>
      </c>
      <c r="H912" s="12">
        <f t="shared" si="375"/>
        <v>0</v>
      </c>
      <c r="I912" s="12">
        <f t="shared" si="375"/>
        <v>0</v>
      </c>
      <c r="J912" s="12">
        <f t="shared" si="375"/>
        <v>0</v>
      </c>
      <c r="K912" s="12">
        <f t="shared" si="375"/>
        <v>0</v>
      </c>
      <c r="L912" s="12">
        <f t="shared" si="375"/>
        <v>0</v>
      </c>
      <c r="M912" s="12">
        <f t="shared" si="375"/>
        <v>0</v>
      </c>
      <c r="N912" s="12">
        <f t="shared" si="375"/>
        <v>0</v>
      </c>
      <c r="O912" s="12">
        <f t="shared" si="375"/>
        <v>4204.2199999999975</v>
      </c>
      <c r="P912" s="12">
        <f t="shared" si="375"/>
        <v>0</v>
      </c>
      <c r="Q912" s="12">
        <f t="shared" si="375"/>
        <v>0</v>
      </c>
      <c r="R912" s="12">
        <f t="shared" si="375"/>
        <v>0</v>
      </c>
      <c r="S912" s="12">
        <f t="shared" si="375"/>
        <v>0</v>
      </c>
      <c r="T912" s="12">
        <f t="shared" si="375"/>
        <v>0</v>
      </c>
      <c r="U912" s="12">
        <f t="shared" si="375"/>
        <v>0</v>
      </c>
      <c r="V912" s="12">
        <f t="shared" si="375"/>
        <v>0</v>
      </c>
      <c r="W912" s="12">
        <f t="shared" si="375"/>
        <v>0</v>
      </c>
      <c r="X912" s="12">
        <f t="shared" si="375"/>
        <v>0</v>
      </c>
      <c r="Y912" s="12">
        <f t="shared" si="375"/>
        <v>353.33000000000004</v>
      </c>
      <c r="Z912" s="12">
        <f t="shared" si="375"/>
        <v>4544.3199999999979</v>
      </c>
      <c r="AA912" s="51">
        <f t="shared" si="328"/>
        <v>1</v>
      </c>
      <c r="AB912" s="49">
        <f t="shared" si="329"/>
        <v>2824.96</v>
      </c>
    </row>
    <row r="913" spans="1:28" ht="16.5" customHeight="1" x14ac:dyDescent="0.15">
      <c r="A913" s="22" t="s">
        <v>331</v>
      </c>
      <c r="B913" s="22"/>
      <c r="C913" s="22"/>
      <c r="D913" s="96"/>
      <c r="E913" s="61"/>
      <c r="F913" s="61"/>
      <c r="G913" s="61"/>
      <c r="H913" s="61"/>
      <c r="I913" s="61"/>
      <c r="J913" s="61"/>
      <c r="K913" s="61"/>
      <c r="L913" s="61"/>
      <c r="M913" s="61"/>
      <c r="N913" s="61"/>
      <c r="O913" s="61"/>
      <c r="P913" s="61"/>
      <c r="Q913" s="61"/>
      <c r="R913" s="61"/>
      <c r="S913" s="61"/>
      <c r="T913" s="61"/>
      <c r="U913" s="61"/>
      <c r="V913" s="61"/>
      <c r="W913" s="61"/>
      <c r="X913" s="61"/>
      <c r="Y913" s="12">
        <f t="shared" ref="Y913" si="376">SUM(Y744,Y769,Y816,Y863,Y910)</f>
        <v>2471.63</v>
      </c>
      <c r="Z913" s="13">
        <f>SUM(Y914)</f>
        <v>2824.96</v>
      </c>
      <c r="AA913" s="48"/>
      <c r="AB913" s="49"/>
    </row>
    <row r="914" spans="1:28" x14ac:dyDescent="0.15">
      <c r="A914" s="22" t="s">
        <v>332</v>
      </c>
      <c r="B914" s="22"/>
      <c r="C914" s="22"/>
      <c r="D914" s="96"/>
      <c r="E914" s="12">
        <f>SUM(E912:E913)</f>
        <v>0</v>
      </c>
      <c r="F914" s="12">
        <f t="shared" ref="F914" si="377">SUM(F912:F913)</f>
        <v>340.1</v>
      </c>
      <c r="G914" s="12">
        <f t="shared" ref="G914" si="378">SUM(G912:G913)</f>
        <v>0</v>
      </c>
      <c r="H914" s="12">
        <f t="shared" ref="H914" si="379">SUM(H912:H913)</f>
        <v>0</v>
      </c>
      <c r="I914" s="12">
        <f t="shared" ref="I914" si="380">SUM(I912:I913)</f>
        <v>0</v>
      </c>
      <c r="J914" s="12">
        <f t="shared" ref="J914" si="381">SUM(J912:J913)</f>
        <v>0</v>
      </c>
      <c r="K914" s="12">
        <f t="shared" ref="K914" si="382">SUM(K912:K913)</f>
        <v>0</v>
      </c>
      <c r="L914" s="12">
        <f t="shared" ref="L914" si="383">SUM(L912:L913)</f>
        <v>0</v>
      </c>
      <c r="M914" s="12">
        <f t="shared" ref="M914" si="384">SUM(M912:M913)</f>
        <v>0</v>
      </c>
      <c r="N914" s="12">
        <f t="shared" ref="N914" si="385">SUM(N912:N913)</f>
        <v>0</v>
      </c>
      <c r="O914" s="12">
        <f t="shared" ref="O914" si="386">SUM(O912:O913)</f>
        <v>4204.2199999999975</v>
      </c>
      <c r="P914" s="12">
        <f t="shared" ref="P914" si="387">SUM(P912:P913)</f>
        <v>0</v>
      </c>
      <c r="Q914" s="12">
        <f t="shared" ref="Q914" si="388">SUM(Q912:Q913)</f>
        <v>0</v>
      </c>
      <c r="R914" s="12">
        <f t="shared" ref="R914" si="389">SUM(R912:R913)</f>
        <v>0</v>
      </c>
      <c r="S914" s="12">
        <f t="shared" ref="S914" si="390">SUM(S912:S913)</f>
        <v>0</v>
      </c>
      <c r="T914" s="12">
        <f t="shared" ref="T914" si="391">SUM(T912:T913)</f>
        <v>0</v>
      </c>
      <c r="U914" s="12">
        <f t="shared" ref="U914" si="392">SUM(U912:U913)</f>
        <v>0</v>
      </c>
      <c r="V914" s="12">
        <f t="shared" ref="V914" si="393">SUM(V912:V913)</f>
        <v>0</v>
      </c>
      <c r="W914" s="12">
        <f t="shared" ref="W914" si="394">SUM(W912:W913)</f>
        <v>0</v>
      </c>
      <c r="X914" s="12">
        <f t="shared" ref="X914" si="395">SUM(X912:X913)</f>
        <v>0</v>
      </c>
      <c r="Y914" s="12">
        <f t="shared" ref="Y914" si="396">SUM(Y912:Y913)</f>
        <v>2824.96</v>
      </c>
      <c r="Z914" s="12">
        <f t="shared" ref="Z914" si="397">SUM(Z912:Z913)</f>
        <v>7369.2799999999979</v>
      </c>
      <c r="AA914" s="48"/>
      <c r="AB914" s="49"/>
    </row>
    <row r="915" spans="1:28" x14ac:dyDescent="0.15">
      <c r="A915" s="55" t="s">
        <v>681</v>
      </c>
      <c r="B915" s="56"/>
      <c r="C915" s="56"/>
      <c r="D915" s="62"/>
      <c r="E915" s="57">
        <f t="shared" ref="E915:X915" si="398">E912/$Z$912</f>
        <v>0</v>
      </c>
      <c r="F915" s="57">
        <f t="shared" si="398"/>
        <v>7.48406802337864E-2</v>
      </c>
      <c r="G915" s="57">
        <f t="shared" si="398"/>
        <v>0</v>
      </c>
      <c r="H915" s="57">
        <f t="shared" si="398"/>
        <v>0</v>
      </c>
      <c r="I915" s="57">
        <f t="shared" si="398"/>
        <v>0</v>
      </c>
      <c r="J915" s="57">
        <f t="shared" si="398"/>
        <v>0</v>
      </c>
      <c r="K915" s="57">
        <f t="shared" si="398"/>
        <v>0</v>
      </c>
      <c r="L915" s="57">
        <f t="shared" si="398"/>
        <v>0</v>
      </c>
      <c r="M915" s="57">
        <f t="shared" si="398"/>
        <v>0</v>
      </c>
      <c r="N915" s="57">
        <f t="shared" si="398"/>
        <v>0</v>
      </c>
      <c r="O915" s="57">
        <f t="shared" si="398"/>
        <v>0.92515931976621357</v>
      </c>
      <c r="P915" s="57">
        <f t="shared" si="398"/>
        <v>0</v>
      </c>
      <c r="Q915" s="57">
        <f t="shared" si="398"/>
        <v>0</v>
      </c>
      <c r="R915" s="57">
        <f t="shared" si="398"/>
        <v>0</v>
      </c>
      <c r="S915" s="57">
        <f t="shared" si="398"/>
        <v>0</v>
      </c>
      <c r="T915" s="57">
        <f t="shared" si="398"/>
        <v>0</v>
      </c>
      <c r="U915" s="57">
        <f t="shared" si="398"/>
        <v>0</v>
      </c>
      <c r="V915" s="57">
        <f t="shared" si="398"/>
        <v>0</v>
      </c>
      <c r="W915" s="57">
        <f t="shared" si="398"/>
        <v>0</v>
      </c>
      <c r="X915" s="57">
        <f t="shared" si="398"/>
        <v>0</v>
      </c>
      <c r="Y915" s="57"/>
      <c r="Z915" s="57">
        <f>Z912/$Z$912</f>
        <v>1</v>
      </c>
      <c r="AA915" s="58"/>
      <c r="AB915" s="59"/>
    </row>
    <row r="916" spans="1:28" x14ac:dyDescent="0.15">
      <c r="A916" s="55" t="s">
        <v>678</v>
      </c>
      <c r="B916" s="56"/>
      <c r="C916" s="56"/>
      <c r="D916" s="62"/>
      <c r="E916" s="60">
        <f t="shared" ref="E916:X916" si="399">E915*$Z$913</f>
        <v>0</v>
      </c>
      <c r="F916" s="60">
        <f t="shared" si="399"/>
        <v>211.42192803323724</v>
      </c>
      <c r="G916" s="60">
        <f t="shared" si="399"/>
        <v>0</v>
      </c>
      <c r="H916" s="60">
        <f t="shared" si="399"/>
        <v>0</v>
      </c>
      <c r="I916" s="60">
        <f t="shared" si="399"/>
        <v>0</v>
      </c>
      <c r="J916" s="60">
        <f t="shared" si="399"/>
        <v>0</v>
      </c>
      <c r="K916" s="60">
        <f t="shared" si="399"/>
        <v>0</v>
      </c>
      <c r="L916" s="60">
        <f t="shared" si="399"/>
        <v>0</v>
      </c>
      <c r="M916" s="60">
        <f t="shared" si="399"/>
        <v>0</v>
      </c>
      <c r="N916" s="60">
        <f t="shared" si="399"/>
        <v>0</v>
      </c>
      <c r="O916" s="60">
        <f t="shared" si="399"/>
        <v>2613.5380719667628</v>
      </c>
      <c r="P916" s="60">
        <f t="shared" si="399"/>
        <v>0</v>
      </c>
      <c r="Q916" s="60">
        <f t="shared" si="399"/>
        <v>0</v>
      </c>
      <c r="R916" s="60">
        <f t="shared" si="399"/>
        <v>0</v>
      </c>
      <c r="S916" s="60">
        <f t="shared" si="399"/>
        <v>0</v>
      </c>
      <c r="T916" s="60">
        <f t="shared" si="399"/>
        <v>0</v>
      </c>
      <c r="U916" s="60">
        <f t="shared" si="399"/>
        <v>0</v>
      </c>
      <c r="V916" s="60">
        <f t="shared" si="399"/>
        <v>0</v>
      </c>
      <c r="W916" s="60">
        <f t="shared" si="399"/>
        <v>0</v>
      </c>
      <c r="X916" s="60">
        <f t="shared" si="399"/>
        <v>0</v>
      </c>
      <c r="Y916" s="60"/>
      <c r="Z916" s="60">
        <f>Z915*$Z$913</f>
        <v>2824.96</v>
      </c>
      <c r="AA916" s="58"/>
      <c r="AB916" s="59"/>
    </row>
    <row r="917" spans="1:28" x14ac:dyDescent="0.15">
      <c r="A917" s="55" t="s">
        <v>686</v>
      </c>
      <c r="B917" s="56"/>
      <c r="C917" s="56"/>
      <c r="D917" s="62"/>
      <c r="E917" s="60">
        <f>SUM(E912,E916)</f>
        <v>0</v>
      </c>
      <c r="F917" s="60">
        <f t="shared" ref="F917:Z917" si="400">SUM(F912,F916)</f>
        <v>551.52192803323726</v>
      </c>
      <c r="G917" s="60">
        <f t="shared" si="400"/>
        <v>0</v>
      </c>
      <c r="H917" s="60">
        <f t="shared" si="400"/>
        <v>0</v>
      </c>
      <c r="I917" s="60">
        <f t="shared" si="400"/>
        <v>0</v>
      </c>
      <c r="J917" s="60">
        <f t="shared" si="400"/>
        <v>0</v>
      </c>
      <c r="K917" s="60">
        <f t="shared" si="400"/>
        <v>0</v>
      </c>
      <c r="L917" s="60">
        <f t="shared" si="400"/>
        <v>0</v>
      </c>
      <c r="M917" s="60">
        <f t="shared" si="400"/>
        <v>0</v>
      </c>
      <c r="N917" s="60">
        <f t="shared" si="400"/>
        <v>0</v>
      </c>
      <c r="O917" s="60">
        <f t="shared" si="400"/>
        <v>6817.7580719667603</v>
      </c>
      <c r="P917" s="60">
        <f t="shared" si="400"/>
        <v>0</v>
      </c>
      <c r="Q917" s="60">
        <f t="shared" si="400"/>
        <v>0</v>
      </c>
      <c r="R917" s="60">
        <f t="shared" si="400"/>
        <v>0</v>
      </c>
      <c r="S917" s="60">
        <f t="shared" si="400"/>
        <v>0</v>
      </c>
      <c r="T917" s="60">
        <f t="shared" si="400"/>
        <v>0</v>
      </c>
      <c r="U917" s="60">
        <f t="shared" si="400"/>
        <v>0</v>
      </c>
      <c r="V917" s="60">
        <f t="shared" si="400"/>
        <v>0</v>
      </c>
      <c r="W917" s="60">
        <f t="shared" si="400"/>
        <v>0</v>
      </c>
      <c r="X917" s="60">
        <f t="shared" si="400"/>
        <v>0</v>
      </c>
      <c r="Y917" s="60"/>
      <c r="Z917" s="60">
        <f t="shared" si="400"/>
        <v>7369.2799999999979</v>
      </c>
      <c r="AA917" s="58"/>
      <c r="AB917" s="59"/>
    </row>
    <row r="918" spans="1:28" ht="16.5" customHeight="1" x14ac:dyDescent="0.15">
      <c r="A918" s="174" t="s">
        <v>277</v>
      </c>
      <c r="B918" s="125" t="s">
        <v>524</v>
      </c>
      <c r="C918" s="125" t="s">
        <v>947</v>
      </c>
      <c r="D918" s="27"/>
      <c r="E918" s="5"/>
      <c r="F918" s="5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>
        <v>138.76</v>
      </c>
      <c r="Z918" s="5">
        <f>SUM(E918:X918)</f>
        <v>0</v>
      </c>
      <c r="AA918" s="41">
        <f t="shared" ref="AA918:AA953" si="401">Z918/$Z$953</f>
        <v>0</v>
      </c>
      <c r="AB918" s="44">
        <f t="shared" ref="AB918:AB953" si="402">AA918*$Z$954</f>
        <v>0</v>
      </c>
    </row>
    <row r="919" spans="1:28" x14ac:dyDescent="0.15">
      <c r="A919" s="174" t="s">
        <v>277</v>
      </c>
      <c r="B919" s="137" t="s">
        <v>276</v>
      </c>
      <c r="C919" s="137"/>
      <c r="D919" s="94"/>
      <c r="E919" s="7">
        <f>SUM(E918)</f>
        <v>0</v>
      </c>
      <c r="F919" s="7">
        <f t="shared" ref="F919:Z919" si="403">SUM(F918)</f>
        <v>0</v>
      </c>
      <c r="G919" s="7">
        <f t="shared" si="403"/>
        <v>0</v>
      </c>
      <c r="H919" s="7">
        <f t="shared" si="403"/>
        <v>0</v>
      </c>
      <c r="I919" s="7">
        <f t="shared" si="403"/>
        <v>0</v>
      </c>
      <c r="J919" s="7">
        <f t="shared" si="403"/>
        <v>0</v>
      </c>
      <c r="K919" s="7">
        <f t="shared" si="403"/>
        <v>0</v>
      </c>
      <c r="L919" s="7">
        <f t="shared" si="403"/>
        <v>0</v>
      </c>
      <c r="M919" s="7">
        <f t="shared" si="403"/>
        <v>0</v>
      </c>
      <c r="N919" s="7">
        <f t="shared" si="403"/>
        <v>0</v>
      </c>
      <c r="O919" s="7">
        <f t="shared" si="403"/>
        <v>0</v>
      </c>
      <c r="P919" s="7">
        <f t="shared" si="403"/>
        <v>0</v>
      </c>
      <c r="Q919" s="7">
        <f t="shared" si="403"/>
        <v>0</v>
      </c>
      <c r="R919" s="7">
        <f t="shared" si="403"/>
        <v>0</v>
      </c>
      <c r="S919" s="7">
        <f t="shared" si="403"/>
        <v>0</v>
      </c>
      <c r="T919" s="7">
        <f t="shared" si="403"/>
        <v>0</v>
      </c>
      <c r="U919" s="7">
        <f t="shared" si="403"/>
        <v>0</v>
      </c>
      <c r="V919" s="7">
        <f t="shared" si="403"/>
        <v>0</v>
      </c>
      <c r="W919" s="7">
        <f t="shared" si="403"/>
        <v>0</v>
      </c>
      <c r="X919" s="7">
        <f t="shared" si="403"/>
        <v>0</v>
      </c>
      <c r="Y919" s="7">
        <f t="shared" si="403"/>
        <v>138.76</v>
      </c>
      <c r="Z919" s="7">
        <f t="shared" si="403"/>
        <v>0</v>
      </c>
      <c r="AA919" s="42">
        <f t="shared" si="401"/>
        <v>0</v>
      </c>
      <c r="AB919" s="45">
        <f t="shared" si="402"/>
        <v>0</v>
      </c>
    </row>
    <row r="920" spans="1:28" ht="16.5" customHeight="1" x14ac:dyDescent="0.15">
      <c r="A920" s="174" t="s">
        <v>277</v>
      </c>
      <c r="B920" s="137" t="s">
        <v>857</v>
      </c>
      <c r="C920" s="137"/>
      <c r="D920" s="94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>
        <v>0</v>
      </c>
      <c r="Z920" s="7">
        <f>SUM(Y921)</f>
        <v>138.76</v>
      </c>
      <c r="AA920" s="42">
        <f t="shared" si="401"/>
        <v>4.8615733895775379E-2</v>
      </c>
      <c r="AB920" s="45">
        <f t="shared" si="402"/>
        <v>27.307457729257031</v>
      </c>
    </row>
    <row r="921" spans="1:28" x14ac:dyDescent="0.15">
      <c r="A921" s="174" t="s">
        <v>277</v>
      </c>
      <c r="B921" s="137" t="s">
        <v>858</v>
      </c>
      <c r="C921" s="137"/>
      <c r="D921" s="94"/>
      <c r="E921" s="7">
        <f>SUM(E919:E920)</f>
        <v>0</v>
      </c>
      <c r="F921" s="7">
        <f t="shared" ref="F921:Y921" si="404">SUM(F919:F920)</f>
        <v>0</v>
      </c>
      <c r="G921" s="7">
        <f t="shared" si="404"/>
        <v>0</v>
      </c>
      <c r="H921" s="7">
        <f t="shared" si="404"/>
        <v>0</v>
      </c>
      <c r="I921" s="7">
        <f t="shared" si="404"/>
        <v>0</v>
      </c>
      <c r="J921" s="7">
        <f t="shared" si="404"/>
        <v>0</v>
      </c>
      <c r="K921" s="7">
        <f t="shared" si="404"/>
        <v>0</v>
      </c>
      <c r="L921" s="7">
        <f t="shared" si="404"/>
        <v>0</v>
      </c>
      <c r="M921" s="7">
        <f t="shared" si="404"/>
        <v>0</v>
      </c>
      <c r="N921" s="7">
        <f t="shared" si="404"/>
        <v>0</v>
      </c>
      <c r="O921" s="7">
        <f t="shared" si="404"/>
        <v>0</v>
      </c>
      <c r="P921" s="7">
        <f t="shared" si="404"/>
        <v>0</v>
      </c>
      <c r="Q921" s="7">
        <f t="shared" si="404"/>
        <v>0</v>
      </c>
      <c r="R921" s="7">
        <f t="shared" si="404"/>
        <v>0</v>
      </c>
      <c r="S921" s="7">
        <f t="shared" si="404"/>
        <v>0</v>
      </c>
      <c r="T921" s="7">
        <f t="shared" si="404"/>
        <v>0</v>
      </c>
      <c r="U921" s="7">
        <f t="shared" si="404"/>
        <v>0</v>
      </c>
      <c r="V921" s="7">
        <f t="shared" si="404"/>
        <v>0</v>
      </c>
      <c r="W921" s="7">
        <f t="shared" si="404"/>
        <v>0</v>
      </c>
      <c r="X921" s="7">
        <f t="shared" si="404"/>
        <v>0</v>
      </c>
      <c r="Y921" s="7">
        <f t="shared" si="404"/>
        <v>138.76</v>
      </c>
      <c r="Z921" s="7">
        <f>SUM(Z919:Z920)</f>
        <v>138.76</v>
      </c>
      <c r="AA921" s="42">
        <f t="shared" si="401"/>
        <v>4.8615733895775379E-2</v>
      </c>
      <c r="AB921" s="45">
        <f t="shared" si="402"/>
        <v>27.307457729257031</v>
      </c>
    </row>
    <row r="922" spans="1:28" s="37" customFormat="1" ht="16.5" customHeight="1" x14ac:dyDescent="0.15">
      <c r="A922" s="174" t="s">
        <v>277</v>
      </c>
      <c r="B922" s="21">
        <v>101</v>
      </c>
      <c r="C922" s="21" t="s">
        <v>948</v>
      </c>
      <c r="D922" s="29"/>
      <c r="E922" s="5"/>
      <c r="F922" s="5"/>
      <c r="G922" s="14"/>
      <c r="H922" s="14"/>
      <c r="I922" s="14"/>
      <c r="J922" s="14"/>
      <c r="K922" s="5"/>
      <c r="L922" s="14"/>
      <c r="M922" s="14"/>
      <c r="N922" s="14"/>
      <c r="O922" s="14"/>
      <c r="P922" s="14"/>
      <c r="Q922" s="14"/>
      <c r="R922" s="14"/>
      <c r="S922" s="14"/>
      <c r="T922" s="5"/>
      <c r="U922" s="14"/>
      <c r="V922" s="14"/>
      <c r="W922" s="14"/>
      <c r="X922" s="14"/>
      <c r="Y922" s="14">
        <v>49.5</v>
      </c>
      <c r="Z922" s="5">
        <f t="shared" ref="Z922:Z933" si="405">SUM(E922:X922)</f>
        <v>0</v>
      </c>
      <c r="AA922" s="41">
        <f t="shared" si="401"/>
        <v>0</v>
      </c>
      <c r="AB922" s="44">
        <f t="shared" si="402"/>
        <v>0</v>
      </c>
    </row>
    <row r="923" spans="1:28" ht="16.5" customHeight="1" x14ac:dyDescent="0.15">
      <c r="A923" s="174" t="s">
        <v>277</v>
      </c>
      <c r="B923" s="21">
        <v>102</v>
      </c>
      <c r="C923" s="21" t="s">
        <v>246</v>
      </c>
      <c r="D923" s="29"/>
      <c r="E923" s="5"/>
      <c r="F923" s="5">
        <v>87.24</v>
      </c>
      <c r="G923" s="14"/>
      <c r="H923" s="14"/>
      <c r="I923" s="14"/>
      <c r="J923" s="14"/>
      <c r="K923" s="5"/>
      <c r="L923" s="14"/>
      <c r="M923" s="14"/>
      <c r="N923" s="14"/>
      <c r="O923" s="14"/>
      <c r="P923" s="14"/>
      <c r="Q923" s="14"/>
      <c r="R923" s="14"/>
      <c r="S923" s="14"/>
      <c r="T923" s="5"/>
      <c r="U923" s="14"/>
      <c r="V923" s="14"/>
      <c r="W923" s="14"/>
      <c r="X923" s="14"/>
      <c r="Y923" s="14"/>
      <c r="Z923" s="5">
        <f t="shared" si="405"/>
        <v>87.24</v>
      </c>
      <c r="AA923" s="41">
        <f t="shared" si="401"/>
        <v>3.0565268269439637E-2</v>
      </c>
      <c r="AB923" s="44">
        <f t="shared" si="402"/>
        <v>17.168511186944244</v>
      </c>
    </row>
    <row r="924" spans="1:28" ht="16.5" customHeight="1" x14ac:dyDescent="0.15">
      <c r="A924" s="174" t="s">
        <v>277</v>
      </c>
      <c r="B924" s="21">
        <v>103</v>
      </c>
      <c r="C924" s="21" t="s">
        <v>728</v>
      </c>
      <c r="D924" s="29"/>
      <c r="E924" s="5">
        <v>111.48</v>
      </c>
      <c r="F924" s="5"/>
      <c r="G924" s="14"/>
      <c r="H924" s="14"/>
      <c r="I924" s="14"/>
      <c r="J924" s="14"/>
      <c r="K924" s="5"/>
      <c r="L924" s="14"/>
      <c r="M924" s="14"/>
      <c r="N924" s="14"/>
      <c r="O924" s="14"/>
      <c r="P924" s="14"/>
      <c r="Q924" s="14"/>
      <c r="R924" s="14"/>
      <c r="S924" s="14"/>
      <c r="T924" s="5"/>
      <c r="U924" s="14"/>
      <c r="V924" s="14"/>
      <c r="W924" s="14"/>
      <c r="X924" s="14"/>
      <c r="Y924" s="14"/>
      <c r="Z924" s="5">
        <f t="shared" si="405"/>
        <v>111.48</v>
      </c>
      <c r="AA924" s="41">
        <f t="shared" si="401"/>
        <v>3.9057956289283942E-2</v>
      </c>
      <c r="AB924" s="44">
        <f t="shared" si="402"/>
        <v>21.938854047690793</v>
      </c>
    </row>
    <row r="925" spans="1:28" ht="16.5" customHeight="1" x14ac:dyDescent="0.15">
      <c r="A925" s="174" t="s">
        <v>277</v>
      </c>
      <c r="B925" s="21">
        <v>104</v>
      </c>
      <c r="C925" s="21" t="s">
        <v>949</v>
      </c>
      <c r="D925" s="29"/>
      <c r="E925" s="5"/>
      <c r="F925" s="5"/>
      <c r="G925" s="14"/>
      <c r="H925" s="14"/>
      <c r="I925" s="14"/>
      <c r="J925" s="14"/>
      <c r="K925" s="5">
        <v>25.4</v>
      </c>
      <c r="L925" s="14"/>
      <c r="M925" s="14"/>
      <c r="N925" s="14"/>
      <c r="O925" s="14"/>
      <c r="P925" s="14"/>
      <c r="Q925" s="14"/>
      <c r="R925" s="14"/>
      <c r="S925" s="14"/>
      <c r="T925" s="5"/>
      <c r="U925" s="14"/>
      <c r="V925" s="14"/>
      <c r="W925" s="14"/>
      <c r="X925" s="14"/>
      <c r="Y925" s="14"/>
      <c r="Z925" s="5">
        <f t="shared" si="405"/>
        <v>25.4</v>
      </c>
      <c r="AA925" s="41">
        <f t="shared" si="401"/>
        <v>8.8991037831701834E-3</v>
      </c>
      <c r="AB925" s="44">
        <f t="shared" si="402"/>
        <v>4.9986265950066926</v>
      </c>
    </row>
    <row r="926" spans="1:28" ht="16.5" customHeight="1" x14ac:dyDescent="0.15">
      <c r="A926" s="174" t="s">
        <v>277</v>
      </c>
      <c r="B926" s="21">
        <v>105</v>
      </c>
      <c r="C926" s="21" t="s">
        <v>950</v>
      </c>
      <c r="D926" s="29"/>
      <c r="E926" s="14"/>
      <c r="F926" s="14"/>
      <c r="G926" s="14"/>
      <c r="H926" s="14"/>
      <c r="I926" s="14"/>
      <c r="J926" s="14"/>
      <c r="K926" s="5">
        <v>17.899999999999999</v>
      </c>
      <c r="L926" s="14"/>
      <c r="M926" s="14"/>
      <c r="N926" s="14"/>
      <c r="O926" s="14"/>
      <c r="P926" s="14"/>
      <c r="Q926" s="14"/>
      <c r="R926" s="14"/>
      <c r="S926" s="14"/>
      <c r="T926" s="5"/>
      <c r="U926" s="14"/>
      <c r="V926" s="14"/>
      <c r="W926" s="14"/>
      <c r="X926" s="5"/>
      <c r="Y926" s="5"/>
      <c r="Z926" s="5">
        <f t="shared" si="405"/>
        <v>17.899999999999999</v>
      </c>
      <c r="AA926" s="41">
        <f t="shared" si="401"/>
        <v>6.2714156582183572E-3</v>
      </c>
      <c r="AB926" s="44">
        <f t="shared" si="402"/>
        <v>3.5226541752212515</v>
      </c>
    </row>
    <row r="927" spans="1:28" ht="16.5" customHeight="1" x14ac:dyDescent="0.15">
      <c r="A927" s="174" t="s">
        <v>277</v>
      </c>
      <c r="B927" s="21">
        <v>106</v>
      </c>
      <c r="C927" s="21" t="s">
        <v>729</v>
      </c>
      <c r="D927" s="29"/>
      <c r="E927" s="14"/>
      <c r="F927" s="14"/>
      <c r="G927" s="14"/>
      <c r="H927" s="14"/>
      <c r="I927" s="14"/>
      <c r="J927" s="14"/>
      <c r="K927" s="5">
        <v>11.55</v>
      </c>
      <c r="L927" s="14"/>
      <c r="M927" s="14"/>
      <c r="N927" s="14"/>
      <c r="O927" s="14"/>
      <c r="P927" s="14"/>
      <c r="Q927" s="14"/>
      <c r="R927" s="14"/>
      <c r="S927" s="14"/>
      <c r="T927" s="5"/>
      <c r="U927" s="14"/>
      <c r="V927" s="14"/>
      <c r="W927" s="14"/>
      <c r="X927" s="5"/>
      <c r="Y927" s="5"/>
      <c r="Z927" s="5">
        <f t="shared" si="405"/>
        <v>11.55</v>
      </c>
      <c r="AA927" s="41">
        <f t="shared" si="401"/>
        <v>4.0466397124258122E-3</v>
      </c>
      <c r="AB927" s="44">
        <f t="shared" si="402"/>
        <v>2.2729975264695788</v>
      </c>
    </row>
    <row r="928" spans="1:28" ht="16.5" customHeight="1" x14ac:dyDescent="0.15">
      <c r="A928" s="174" t="s">
        <v>277</v>
      </c>
      <c r="B928" s="21">
        <v>107</v>
      </c>
      <c r="C928" s="21" t="s">
        <v>951</v>
      </c>
      <c r="D928" s="29"/>
      <c r="E928" s="14"/>
      <c r="F928" s="14"/>
      <c r="G928" s="14"/>
      <c r="H928" s="14"/>
      <c r="I928" s="14"/>
      <c r="J928" s="14"/>
      <c r="K928" s="5">
        <v>65.34</v>
      </c>
      <c r="L928" s="14"/>
      <c r="M928" s="14"/>
      <c r="N928" s="14"/>
      <c r="O928" s="14"/>
      <c r="P928" s="14"/>
      <c r="Q928" s="14"/>
      <c r="R928" s="14"/>
      <c r="S928" s="14"/>
      <c r="T928" s="5"/>
      <c r="U928" s="14"/>
      <c r="V928" s="14"/>
      <c r="W928" s="14"/>
      <c r="X928" s="5"/>
      <c r="Y928" s="5"/>
      <c r="Z928" s="5">
        <f t="shared" si="405"/>
        <v>65.34</v>
      </c>
      <c r="AA928" s="41">
        <f t="shared" si="401"/>
        <v>2.2892418944580308E-2</v>
      </c>
      <c r="AB928" s="44">
        <f t="shared" si="402"/>
        <v>12.85867172117076</v>
      </c>
    </row>
    <row r="929" spans="1:28" ht="16.5" customHeight="1" x14ac:dyDescent="0.15">
      <c r="A929" s="174" t="s">
        <v>277</v>
      </c>
      <c r="B929" s="28">
        <v>108</v>
      </c>
      <c r="C929" s="21" t="s">
        <v>952</v>
      </c>
      <c r="D929" s="29"/>
      <c r="E929" s="14"/>
      <c r="F929" s="14"/>
      <c r="G929" s="14"/>
      <c r="H929" s="14"/>
      <c r="I929" s="14"/>
      <c r="J929" s="14"/>
      <c r="K929" s="5">
        <v>45.9</v>
      </c>
      <c r="L929" s="14"/>
      <c r="M929" s="14"/>
      <c r="N929" s="14"/>
      <c r="O929" s="14"/>
      <c r="P929" s="14"/>
      <c r="Q929" s="14"/>
      <c r="R929" s="14"/>
      <c r="S929" s="14"/>
      <c r="T929" s="5"/>
      <c r="U929" s="14"/>
      <c r="V929" s="14"/>
      <c r="W929" s="14"/>
      <c r="X929" s="5"/>
      <c r="Y929" s="5"/>
      <c r="Z929" s="5">
        <f t="shared" si="405"/>
        <v>45.9</v>
      </c>
      <c r="AA929" s="41">
        <f t="shared" si="401"/>
        <v>1.6081451324705173E-2</v>
      </c>
      <c r="AB929" s="44">
        <f t="shared" si="402"/>
        <v>9.032951209086896</v>
      </c>
    </row>
    <row r="930" spans="1:28" ht="16.5" customHeight="1" x14ac:dyDescent="0.15">
      <c r="A930" s="174" t="s">
        <v>277</v>
      </c>
      <c r="B930" s="21">
        <v>109</v>
      </c>
      <c r="C930" s="21" t="s">
        <v>962</v>
      </c>
      <c r="D930" s="29"/>
      <c r="E930" s="14"/>
      <c r="F930" s="14"/>
      <c r="G930" s="14"/>
      <c r="H930" s="14"/>
      <c r="I930" s="14"/>
      <c r="J930" s="14"/>
      <c r="K930" s="5">
        <v>43.88</v>
      </c>
      <c r="L930" s="14"/>
      <c r="M930" s="14"/>
      <c r="N930" s="14"/>
      <c r="O930" s="14"/>
      <c r="P930" s="14"/>
      <c r="Q930" s="14"/>
      <c r="R930" s="14"/>
      <c r="S930" s="14"/>
      <c r="T930" s="5"/>
      <c r="U930" s="14"/>
      <c r="V930" s="14"/>
      <c r="W930" s="14"/>
      <c r="X930" s="14"/>
      <c r="Y930" s="14"/>
      <c r="Z930" s="5">
        <f t="shared" si="405"/>
        <v>43.88</v>
      </c>
      <c r="AA930" s="41">
        <f t="shared" si="401"/>
        <v>1.5373727323051483E-2</v>
      </c>
      <c r="AB930" s="44">
        <f t="shared" si="402"/>
        <v>8.635422637358019</v>
      </c>
    </row>
    <row r="931" spans="1:28" ht="16.5" customHeight="1" x14ac:dyDescent="0.15">
      <c r="A931" s="174" t="s">
        <v>277</v>
      </c>
      <c r="B931" s="28">
        <v>110</v>
      </c>
      <c r="C931" s="21" t="s">
        <v>953</v>
      </c>
      <c r="D931" s="29"/>
      <c r="E931" s="14"/>
      <c r="F931" s="14"/>
      <c r="G931" s="14"/>
      <c r="H931" s="14"/>
      <c r="I931" s="14"/>
      <c r="J931" s="14"/>
      <c r="K931" s="5"/>
      <c r="L931" s="14"/>
      <c r="M931" s="14"/>
      <c r="N931" s="14"/>
      <c r="O931" s="14"/>
      <c r="P931" s="14"/>
      <c r="Q931" s="14"/>
      <c r="R931" s="14"/>
      <c r="S931" s="14"/>
      <c r="T931" s="5"/>
      <c r="U931" s="14"/>
      <c r="V931" s="14"/>
      <c r="W931" s="14"/>
      <c r="X931" s="14">
        <v>109.61</v>
      </c>
      <c r="Y931" s="14"/>
      <c r="Z931" s="5">
        <f>SUM(E931:X931)</f>
        <v>109.61</v>
      </c>
      <c r="AA931" s="41">
        <f t="shared" si="401"/>
        <v>3.8402786050129284E-2</v>
      </c>
      <c r="AB931" s="44">
        <f t="shared" si="402"/>
        <v>21.570844924357619</v>
      </c>
    </row>
    <row r="932" spans="1:28" ht="16.5" customHeight="1" x14ac:dyDescent="0.15">
      <c r="A932" s="174" t="s">
        <v>277</v>
      </c>
      <c r="B932" s="21">
        <v>111</v>
      </c>
      <c r="C932" s="21" t="s">
        <v>955</v>
      </c>
      <c r="D932" s="29"/>
      <c r="E932" s="14"/>
      <c r="F932" s="14"/>
      <c r="G932" s="14"/>
      <c r="H932" s="14"/>
      <c r="I932" s="14"/>
      <c r="J932" s="14"/>
      <c r="K932" s="5">
        <v>95.54</v>
      </c>
      <c r="L932" s="14"/>
      <c r="M932" s="14"/>
      <c r="N932" s="14"/>
      <c r="O932" s="14"/>
      <c r="P932" s="14"/>
      <c r="Q932" s="14"/>
      <c r="R932" s="14"/>
      <c r="S932" s="14"/>
      <c r="T932" s="5"/>
      <c r="U932" s="14"/>
      <c r="V932" s="14"/>
      <c r="W932" s="14"/>
      <c r="X932" s="5"/>
      <c r="Y932" s="5"/>
      <c r="Z932" s="5">
        <f t="shared" si="405"/>
        <v>95.54</v>
      </c>
      <c r="AA932" s="41">
        <f t="shared" si="401"/>
        <v>3.3473243127719661E-2</v>
      </c>
      <c r="AB932" s="44">
        <f t="shared" si="402"/>
        <v>18.801920664840136</v>
      </c>
    </row>
    <row r="933" spans="1:28" ht="16.5" customHeight="1" x14ac:dyDescent="0.15">
      <c r="A933" s="174" t="s">
        <v>277</v>
      </c>
      <c r="B933" s="88" t="s">
        <v>954</v>
      </c>
      <c r="C933" s="88" t="s">
        <v>956</v>
      </c>
      <c r="D933" s="90"/>
      <c r="E933" s="89"/>
      <c r="F933" s="39"/>
      <c r="G933" s="14"/>
      <c r="H933" s="14"/>
      <c r="I933" s="14"/>
      <c r="J933" s="14"/>
      <c r="K933" s="5">
        <v>1637.24</v>
      </c>
      <c r="L933" s="14"/>
      <c r="M933" s="14"/>
      <c r="N933" s="14"/>
      <c r="O933" s="14"/>
      <c r="P933" s="14"/>
      <c r="Q933" s="14"/>
      <c r="R933" s="14"/>
      <c r="S933" s="14"/>
      <c r="T933" s="5"/>
      <c r="U933" s="14"/>
      <c r="V933" s="14"/>
      <c r="W933" s="9"/>
      <c r="X933" s="14"/>
      <c r="Y933" s="14"/>
      <c r="Z933" s="5">
        <f t="shared" si="405"/>
        <v>1637.24</v>
      </c>
      <c r="AA933" s="41">
        <f t="shared" si="401"/>
        <v>0.57362081409281696</v>
      </c>
      <c r="AB933" s="44">
        <f t="shared" si="402"/>
        <v>322.20281127593529</v>
      </c>
    </row>
    <row r="934" spans="1:28" x14ac:dyDescent="0.15">
      <c r="A934" s="174" t="s">
        <v>277</v>
      </c>
      <c r="B934" s="137" t="s">
        <v>276</v>
      </c>
      <c r="C934" s="137"/>
      <c r="D934" s="94"/>
      <c r="E934" s="7">
        <f>SUM(E922:E933)</f>
        <v>111.48</v>
      </c>
      <c r="F934" s="7">
        <f t="shared" ref="F934:Z934" si="406">SUM(F922:F933)</f>
        <v>87.24</v>
      </c>
      <c r="G934" s="7">
        <f t="shared" si="406"/>
        <v>0</v>
      </c>
      <c r="H934" s="7">
        <f t="shared" si="406"/>
        <v>0</v>
      </c>
      <c r="I934" s="7">
        <f t="shared" si="406"/>
        <v>0</v>
      </c>
      <c r="J934" s="7">
        <f t="shared" si="406"/>
        <v>0</v>
      </c>
      <c r="K934" s="7">
        <f t="shared" si="406"/>
        <v>1942.75</v>
      </c>
      <c r="L934" s="7">
        <f t="shared" si="406"/>
        <v>0</v>
      </c>
      <c r="M934" s="7">
        <f t="shared" si="406"/>
        <v>0</v>
      </c>
      <c r="N934" s="7">
        <f t="shared" si="406"/>
        <v>0</v>
      </c>
      <c r="O934" s="7">
        <f t="shared" si="406"/>
        <v>0</v>
      </c>
      <c r="P934" s="7">
        <f t="shared" si="406"/>
        <v>0</v>
      </c>
      <c r="Q934" s="7">
        <f t="shared" si="406"/>
        <v>0</v>
      </c>
      <c r="R934" s="7">
        <f t="shared" si="406"/>
        <v>0</v>
      </c>
      <c r="S934" s="7">
        <f t="shared" si="406"/>
        <v>0</v>
      </c>
      <c r="T934" s="7">
        <f t="shared" si="406"/>
        <v>0</v>
      </c>
      <c r="U934" s="7">
        <f t="shared" si="406"/>
        <v>0</v>
      </c>
      <c r="V934" s="7">
        <f t="shared" si="406"/>
        <v>0</v>
      </c>
      <c r="W934" s="7">
        <f t="shared" si="406"/>
        <v>0</v>
      </c>
      <c r="X934" s="7">
        <f t="shared" si="406"/>
        <v>109.61</v>
      </c>
      <c r="Y934" s="7">
        <f t="shared" si="406"/>
        <v>49.5</v>
      </c>
      <c r="Z934" s="7">
        <f t="shared" si="406"/>
        <v>2251.08</v>
      </c>
      <c r="AA934" s="42">
        <f t="shared" si="401"/>
        <v>0.78868482457554079</v>
      </c>
      <c r="AB934" s="45">
        <f t="shared" si="402"/>
        <v>443.0042659640813</v>
      </c>
    </row>
    <row r="935" spans="1:28" ht="16.5" customHeight="1" x14ac:dyDescent="0.15">
      <c r="A935" s="174" t="s">
        <v>277</v>
      </c>
      <c r="B935" s="137" t="s">
        <v>857</v>
      </c>
      <c r="C935" s="137"/>
      <c r="D935" s="94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>
        <v>161.59</v>
      </c>
      <c r="Z935" s="7">
        <f>SUM(Y936)</f>
        <v>211.09</v>
      </c>
      <c r="AA935" s="42">
        <f t="shared" si="401"/>
        <v>7.3957158172810789E-2</v>
      </c>
      <c r="AB935" s="45">
        <f t="shared" si="402"/>
        <v>41.541735745667822</v>
      </c>
    </row>
    <row r="936" spans="1:28" x14ac:dyDescent="0.15">
      <c r="A936" s="174" t="s">
        <v>277</v>
      </c>
      <c r="B936" s="137" t="s">
        <v>858</v>
      </c>
      <c r="C936" s="137"/>
      <c r="D936" s="94"/>
      <c r="E936" s="7">
        <f>SUM(E934:E935)</f>
        <v>111.48</v>
      </c>
      <c r="F936" s="7">
        <f t="shared" ref="F936:Y936" si="407">SUM(F934:F935)</f>
        <v>87.24</v>
      </c>
      <c r="G936" s="7">
        <f t="shared" si="407"/>
        <v>0</v>
      </c>
      <c r="H936" s="7">
        <f t="shared" si="407"/>
        <v>0</v>
      </c>
      <c r="I936" s="7">
        <f t="shared" si="407"/>
        <v>0</v>
      </c>
      <c r="J936" s="7">
        <f t="shared" si="407"/>
        <v>0</v>
      </c>
      <c r="K936" s="7">
        <f t="shared" si="407"/>
        <v>1942.75</v>
      </c>
      <c r="L936" s="7">
        <f t="shared" si="407"/>
        <v>0</v>
      </c>
      <c r="M936" s="7">
        <f t="shared" si="407"/>
        <v>0</v>
      </c>
      <c r="N936" s="7">
        <f t="shared" si="407"/>
        <v>0</v>
      </c>
      <c r="O936" s="7">
        <f t="shared" si="407"/>
        <v>0</v>
      </c>
      <c r="P936" s="7">
        <f t="shared" si="407"/>
        <v>0</v>
      </c>
      <c r="Q936" s="7">
        <f t="shared" si="407"/>
        <v>0</v>
      </c>
      <c r="R936" s="7">
        <f t="shared" si="407"/>
        <v>0</v>
      </c>
      <c r="S936" s="7">
        <f t="shared" si="407"/>
        <v>0</v>
      </c>
      <c r="T936" s="7">
        <f t="shared" si="407"/>
        <v>0</v>
      </c>
      <c r="U936" s="7">
        <f t="shared" si="407"/>
        <v>0</v>
      </c>
      <c r="V936" s="7">
        <f t="shared" si="407"/>
        <v>0</v>
      </c>
      <c r="W936" s="7">
        <f t="shared" si="407"/>
        <v>0</v>
      </c>
      <c r="X936" s="7">
        <f t="shared" si="407"/>
        <v>109.61</v>
      </c>
      <c r="Y936" s="7">
        <f t="shared" si="407"/>
        <v>211.09</v>
      </c>
      <c r="Z936" s="7">
        <f>SUM(Z934:Z935)</f>
        <v>2462.17</v>
      </c>
      <c r="AA936" s="42">
        <f t="shared" si="401"/>
        <v>0.86264198274835169</v>
      </c>
      <c r="AB936" s="45">
        <f t="shared" si="402"/>
        <v>484.54600170974919</v>
      </c>
    </row>
    <row r="937" spans="1:28" ht="16.5" customHeight="1" x14ac:dyDescent="0.15">
      <c r="A937" s="174" t="s">
        <v>277</v>
      </c>
      <c r="B937" s="21">
        <v>201</v>
      </c>
      <c r="C937" s="21" t="s">
        <v>957</v>
      </c>
      <c r="D937" s="118"/>
      <c r="E937" s="14"/>
      <c r="F937" s="14"/>
      <c r="G937" s="14"/>
      <c r="H937" s="14"/>
      <c r="I937" s="14"/>
      <c r="J937" s="14"/>
      <c r="K937" s="5">
        <v>33.01</v>
      </c>
      <c r="L937" s="14"/>
      <c r="M937" s="14"/>
      <c r="N937" s="14"/>
      <c r="O937" s="14"/>
      <c r="P937" s="14"/>
      <c r="Q937" s="14"/>
      <c r="R937" s="14"/>
      <c r="S937" s="14"/>
      <c r="T937" s="5"/>
      <c r="U937" s="14"/>
      <c r="V937" s="14"/>
      <c r="W937" s="14"/>
      <c r="X937" s="14"/>
      <c r="Y937" s="14"/>
      <c r="Z937" s="5">
        <f t="shared" ref="Z937:Z949" si="408">SUM(E937:X937)</f>
        <v>33.01</v>
      </c>
      <c r="AA937" s="41">
        <f t="shared" si="401"/>
        <v>1.1565331333954636E-2</v>
      </c>
      <c r="AB937" s="44">
        <f t="shared" si="402"/>
        <v>6.49624661028232</v>
      </c>
    </row>
    <row r="938" spans="1:28" ht="16.5" customHeight="1" x14ac:dyDescent="0.15">
      <c r="A938" s="174" t="s">
        <v>277</v>
      </c>
      <c r="B938" s="21" t="s">
        <v>963</v>
      </c>
      <c r="C938" s="21" t="s">
        <v>958</v>
      </c>
      <c r="D938" s="29"/>
      <c r="E938" s="14"/>
      <c r="F938" s="14"/>
      <c r="G938" s="14"/>
      <c r="H938" s="14"/>
      <c r="I938" s="14"/>
      <c r="J938" s="14"/>
      <c r="K938" s="5">
        <v>150.24</v>
      </c>
      <c r="L938" s="14"/>
      <c r="M938" s="14"/>
      <c r="N938" s="14"/>
      <c r="O938" s="14"/>
      <c r="P938" s="14"/>
      <c r="Q938" s="14"/>
      <c r="R938" s="14"/>
      <c r="S938" s="14"/>
      <c r="T938" s="5"/>
      <c r="U938" s="14"/>
      <c r="V938" s="14"/>
      <c r="W938" s="14"/>
      <c r="X938" s="14"/>
      <c r="Y938" s="14"/>
      <c r="Z938" s="5">
        <f t="shared" si="408"/>
        <v>150.24</v>
      </c>
      <c r="AA938" s="41">
        <f t="shared" si="401"/>
        <v>5.2637848519034983E-2</v>
      </c>
      <c r="AB938" s="44">
        <f t="shared" si="402"/>
        <v>29.566679513141953</v>
      </c>
    </row>
    <row r="939" spans="1:28" ht="16.5" customHeight="1" x14ac:dyDescent="0.15">
      <c r="A939" s="174" t="s">
        <v>277</v>
      </c>
      <c r="B939" s="21" t="s">
        <v>960</v>
      </c>
      <c r="C939" s="21" t="s">
        <v>959</v>
      </c>
      <c r="D939" s="118"/>
      <c r="E939" s="14">
        <v>47.5</v>
      </c>
      <c r="F939" s="14"/>
      <c r="G939" s="14"/>
      <c r="H939" s="14"/>
      <c r="I939" s="14"/>
      <c r="J939" s="14"/>
      <c r="K939" s="5"/>
      <c r="L939" s="14"/>
      <c r="M939" s="14"/>
      <c r="N939" s="14"/>
      <c r="O939" s="14"/>
      <c r="P939" s="14"/>
      <c r="Q939" s="14"/>
      <c r="R939" s="14"/>
      <c r="S939" s="14"/>
      <c r="T939" s="5"/>
      <c r="U939" s="14"/>
      <c r="V939" s="14"/>
      <c r="W939" s="14"/>
      <c r="X939" s="14"/>
      <c r="Y939" s="14"/>
      <c r="Z939" s="5">
        <f t="shared" si="408"/>
        <v>47.5</v>
      </c>
      <c r="AA939" s="41">
        <f t="shared" si="401"/>
        <v>1.6642024791361565E-2</v>
      </c>
      <c r="AB939" s="44">
        <f t="shared" si="402"/>
        <v>9.3478253253077916</v>
      </c>
    </row>
    <row r="940" spans="1:28" ht="16.5" customHeight="1" x14ac:dyDescent="0.15">
      <c r="A940" s="174" t="s">
        <v>277</v>
      </c>
      <c r="B940" s="21">
        <v>206</v>
      </c>
      <c r="C940" s="21" t="s">
        <v>961</v>
      </c>
      <c r="D940" s="29"/>
      <c r="E940" s="14"/>
      <c r="F940" s="14"/>
      <c r="G940" s="14"/>
      <c r="H940" s="14"/>
      <c r="I940" s="14"/>
      <c r="J940" s="14"/>
      <c r="K940" s="5">
        <v>26.51</v>
      </c>
      <c r="L940" s="14"/>
      <c r="M940" s="14"/>
      <c r="N940" s="14"/>
      <c r="O940" s="14"/>
      <c r="P940" s="14"/>
      <c r="Q940" s="14"/>
      <c r="R940" s="14"/>
      <c r="S940" s="14"/>
      <c r="T940" s="5"/>
      <c r="U940" s="14"/>
      <c r="V940" s="14"/>
      <c r="W940" s="14"/>
      <c r="X940" s="14"/>
      <c r="Y940" s="14"/>
      <c r="Z940" s="5">
        <f t="shared" si="408"/>
        <v>26.51</v>
      </c>
      <c r="AA940" s="41">
        <f t="shared" si="401"/>
        <v>9.2880016256630549E-3</v>
      </c>
      <c r="AB940" s="44">
        <f t="shared" si="402"/>
        <v>5.2170705131349386</v>
      </c>
    </row>
    <row r="941" spans="1:28" ht="16.5" customHeight="1" x14ac:dyDescent="0.15">
      <c r="A941" s="174" t="s">
        <v>277</v>
      </c>
      <c r="B941" s="21">
        <v>207</v>
      </c>
      <c r="C941" s="21" t="s">
        <v>961</v>
      </c>
      <c r="D941" s="29"/>
      <c r="E941" s="14"/>
      <c r="F941" s="14"/>
      <c r="G941" s="14"/>
      <c r="H941" s="14"/>
      <c r="I941" s="14"/>
      <c r="J941" s="14"/>
      <c r="K941" s="5">
        <v>25.73</v>
      </c>
      <c r="L941" s="14"/>
      <c r="M941" s="14"/>
      <c r="N941" s="14"/>
      <c r="O941" s="14"/>
      <c r="P941" s="14"/>
      <c r="Q941" s="14"/>
      <c r="R941" s="14"/>
      <c r="S941" s="14"/>
      <c r="T941" s="5"/>
      <c r="U941" s="14"/>
      <c r="V941" s="14"/>
      <c r="W941" s="14"/>
      <c r="X941" s="14"/>
      <c r="Y941" s="14"/>
      <c r="Z941" s="5">
        <f t="shared" si="408"/>
        <v>25.73</v>
      </c>
      <c r="AA941" s="41">
        <f t="shared" si="401"/>
        <v>9.0147220606680636E-3</v>
      </c>
      <c r="AB941" s="44">
        <f t="shared" si="402"/>
        <v>5.0635693814772518</v>
      </c>
    </row>
    <row r="942" spans="1:28" ht="16.5" customHeight="1" x14ac:dyDescent="0.15">
      <c r="A942" s="174" t="s">
        <v>277</v>
      </c>
      <c r="B942" s="21">
        <v>208</v>
      </c>
      <c r="C942" s="21" t="s">
        <v>964</v>
      </c>
      <c r="D942" s="29"/>
      <c r="E942" s="14">
        <v>43.88</v>
      </c>
      <c r="F942" s="14"/>
      <c r="G942" s="14"/>
      <c r="H942" s="14"/>
      <c r="I942" s="14"/>
      <c r="J942" s="14"/>
      <c r="K942" s="5"/>
      <c r="L942" s="14"/>
      <c r="M942" s="14"/>
      <c r="N942" s="14"/>
      <c r="O942" s="14"/>
      <c r="P942" s="14"/>
      <c r="Q942" s="14"/>
      <c r="R942" s="14"/>
      <c r="S942" s="14"/>
      <c r="T942" s="5"/>
      <c r="U942" s="14"/>
      <c r="V942" s="14"/>
      <c r="W942" s="14"/>
      <c r="X942" s="14"/>
      <c r="Y942" s="14"/>
      <c r="Z942" s="5">
        <f t="shared" si="408"/>
        <v>43.88</v>
      </c>
      <c r="AA942" s="41">
        <f t="shared" si="401"/>
        <v>1.5373727323051483E-2</v>
      </c>
      <c r="AB942" s="44">
        <f t="shared" si="402"/>
        <v>8.635422637358019</v>
      </c>
    </row>
    <row r="943" spans="1:28" ht="16.5" customHeight="1" x14ac:dyDescent="0.15">
      <c r="A943" s="174" t="s">
        <v>277</v>
      </c>
      <c r="B943" s="21">
        <v>209</v>
      </c>
      <c r="C943" s="21" t="s">
        <v>964</v>
      </c>
      <c r="D943" s="29"/>
      <c r="E943" s="14">
        <v>44.55</v>
      </c>
      <c r="F943" s="14"/>
      <c r="G943" s="14"/>
      <c r="H943" s="14"/>
      <c r="I943" s="14"/>
      <c r="J943" s="14"/>
      <c r="K943" s="5"/>
      <c r="L943" s="14"/>
      <c r="M943" s="14"/>
      <c r="N943" s="14"/>
      <c r="O943" s="14"/>
      <c r="P943" s="14"/>
      <c r="Q943" s="14"/>
      <c r="R943" s="14"/>
      <c r="S943" s="14"/>
      <c r="T943" s="5"/>
      <c r="U943" s="14"/>
      <c r="V943" s="14"/>
      <c r="W943" s="14"/>
      <c r="X943" s="14"/>
      <c r="Y943" s="14"/>
      <c r="Z943" s="5">
        <f t="shared" si="408"/>
        <v>44.55</v>
      </c>
      <c r="AA943" s="41">
        <f t="shared" si="401"/>
        <v>1.5608467462213844E-2</v>
      </c>
      <c r="AB943" s="44">
        <f t="shared" si="402"/>
        <v>8.7672761735255165</v>
      </c>
    </row>
    <row r="944" spans="1:28" ht="16.5" customHeight="1" x14ac:dyDescent="0.15">
      <c r="A944" s="174" t="s">
        <v>277</v>
      </c>
      <c r="B944" s="21">
        <v>210</v>
      </c>
      <c r="C944" s="21" t="s">
        <v>964</v>
      </c>
      <c r="D944" s="29"/>
      <c r="E944" s="14">
        <v>44.55</v>
      </c>
      <c r="F944" s="14"/>
      <c r="G944" s="14"/>
      <c r="H944" s="14"/>
      <c r="I944" s="14"/>
      <c r="J944" s="14"/>
      <c r="K944" s="5"/>
      <c r="L944" s="14"/>
      <c r="M944" s="14"/>
      <c r="N944" s="14"/>
      <c r="O944" s="14"/>
      <c r="P944" s="14"/>
      <c r="Q944" s="14"/>
      <c r="R944" s="14"/>
      <c r="S944" s="14"/>
      <c r="T944" s="5"/>
      <c r="U944" s="14"/>
      <c r="V944" s="14"/>
      <c r="W944" s="14"/>
      <c r="X944" s="14"/>
      <c r="Y944" s="14"/>
      <c r="Z944" s="5">
        <f t="shared" si="408"/>
        <v>44.55</v>
      </c>
      <c r="AA944" s="41">
        <f t="shared" si="401"/>
        <v>1.5608467462213844E-2</v>
      </c>
      <c r="AB944" s="44">
        <f t="shared" si="402"/>
        <v>8.7672761735255165</v>
      </c>
    </row>
    <row r="945" spans="1:28" ht="16.5" customHeight="1" x14ac:dyDescent="0.15">
      <c r="A945" s="174" t="s">
        <v>277</v>
      </c>
      <c r="B945" s="21">
        <v>211</v>
      </c>
      <c r="C945" s="21" t="s">
        <v>964</v>
      </c>
      <c r="D945" s="29"/>
      <c r="E945" s="14">
        <v>28.96</v>
      </c>
      <c r="F945" s="14"/>
      <c r="G945" s="14"/>
      <c r="H945" s="14"/>
      <c r="I945" s="14"/>
      <c r="J945" s="14"/>
      <c r="K945" s="5"/>
      <c r="L945" s="14"/>
      <c r="M945" s="14"/>
      <c r="N945" s="14"/>
      <c r="O945" s="14"/>
      <c r="P945" s="14"/>
      <c r="Q945" s="14"/>
      <c r="R945" s="14"/>
      <c r="S945" s="14"/>
      <c r="T945" s="5"/>
      <c r="U945" s="14"/>
      <c r="V945" s="14"/>
      <c r="W945" s="14"/>
      <c r="X945" s="14"/>
      <c r="Y945" s="14"/>
      <c r="Z945" s="5">
        <f t="shared" si="408"/>
        <v>28.96</v>
      </c>
      <c r="AA945" s="41">
        <f t="shared" si="401"/>
        <v>1.014637974648065E-2</v>
      </c>
      <c r="AB945" s="44">
        <f t="shared" si="402"/>
        <v>5.6992215035981815</v>
      </c>
    </row>
    <row r="946" spans="1:28" ht="16.5" customHeight="1" x14ac:dyDescent="0.15">
      <c r="A946" s="174" t="s">
        <v>277</v>
      </c>
      <c r="B946" s="21">
        <v>212</v>
      </c>
      <c r="C946" s="21" t="s">
        <v>964</v>
      </c>
      <c r="D946" s="29"/>
      <c r="E946" s="14">
        <v>24.18</v>
      </c>
      <c r="F946" s="14"/>
      <c r="G946" s="14"/>
      <c r="H946" s="14"/>
      <c r="I946" s="14"/>
      <c r="J946" s="14"/>
      <c r="K946" s="5"/>
      <c r="L946" s="14"/>
      <c r="M946" s="14"/>
      <c r="N946" s="14"/>
      <c r="O946" s="14"/>
      <c r="P946" s="14"/>
      <c r="Q946" s="14"/>
      <c r="R946" s="14"/>
      <c r="S946" s="14"/>
      <c r="T946" s="5"/>
      <c r="U946" s="14"/>
      <c r="V946" s="14"/>
      <c r="W946" s="14"/>
      <c r="X946" s="14"/>
      <c r="Y946" s="14"/>
      <c r="Z946" s="5">
        <f t="shared" si="408"/>
        <v>24.18</v>
      </c>
      <c r="AA946" s="41">
        <f t="shared" si="401"/>
        <v>8.4716665148446869E-3</v>
      </c>
      <c r="AB946" s="44">
        <f t="shared" si="402"/>
        <v>4.7585350813882608</v>
      </c>
    </row>
    <row r="947" spans="1:28" ht="16.5" customHeight="1" x14ac:dyDescent="0.15">
      <c r="A947" s="174" t="s">
        <v>277</v>
      </c>
      <c r="B947" s="21">
        <v>213</v>
      </c>
      <c r="C947" s="163" t="s">
        <v>1019</v>
      </c>
      <c r="D947" s="29"/>
      <c r="E947" s="14"/>
      <c r="F947" s="14">
        <v>48.36</v>
      </c>
      <c r="G947" s="14"/>
      <c r="H947" s="14"/>
      <c r="I947" s="14"/>
      <c r="J947" s="14"/>
      <c r="K947" s="5"/>
      <c r="L947" s="14"/>
      <c r="M947" s="14"/>
      <c r="N947" s="14"/>
      <c r="O947" s="14"/>
      <c r="P947" s="14"/>
      <c r="Q947" s="14"/>
      <c r="R947" s="14"/>
      <c r="S947" s="14"/>
      <c r="T947" s="5"/>
      <c r="U947" s="14"/>
      <c r="V947" s="14"/>
      <c r="W947" s="14"/>
      <c r="X947" s="14"/>
      <c r="Y947" s="14"/>
      <c r="Z947" s="5">
        <f t="shared" si="408"/>
        <v>48.36</v>
      </c>
      <c r="AA947" s="41">
        <f t="shared" si="401"/>
        <v>1.6943333029689374E-2</v>
      </c>
      <c r="AB947" s="44">
        <f t="shared" si="402"/>
        <v>9.5170701627765215</v>
      </c>
    </row>
    <row r="948" spans="1:28" ht="16.5" customHeight="1" x14ac:dyDescent="0.15">
      <c r="A948" s="174" t="s">
        <v>277</v>
      </c>
      <c r="B948" s="21">
        <v>214</v>
      </c>
      <c r="C948" s="21" t="s">
        <v>727</v>
      </c>
      <c r="D948" s="29"/>
      <c r="E948" s="14">
        <v>53.28</v>
      </c>
      <c r="F948" s="14"/>
      <c r="G948" s="14"/>
      <c r="H948" s="14"/>
      <c r="I948" s="14"/>
      <c r="J948" s="14"/>
      <c r="K948" s="5"/>
      <c r="L948" s="14"/>
      <c r="M948" s="14"/>
      <c r="N948" s="14"/>
      <c r="O948" s="14"/>
      <c r="P948" s="14"/>
      <c r="Q948" s="14"/>
      <c r="R948" s="14"/>
      <c r="S948" s="14"/>
      <c r="T948" s="5"/>
      <c r="U948" s="14"/>
      <c r="V948" s="14"/>
      <c r="W948" s="14"/>
      <c r="X948" s="14"/>
      <c r="Y948" s="14"/>
      <c r="Z948" s="5">
        <f t="shared" si="408"/>
        <v>53.28</v>
      </c>
      <c r="AA948" s="41">
        <f t="shared" si="401"/>
        <v>1.8667096439657773E-2</v>
      </c>
      <c r="AB948" s="44">
        <f t="shared" si="402"/>
        <v>10.485308070155773</v>
      </c>
    </row>
    <row r="949" spans="1:28" ht="16.5" customHeight="1" x14ac:dyDescent="0.15">
      <c r="A949" s="174" t="s">
        <v>277</v>
      </c>
      <c r="B949" s="21"/>
      <c r="C949" s="21" t="s">
        <v>965</v>
      </c>
      <c r="D949" s="29"/>
      <c r="E949" s="14"/>
      <c r="F949" s="14"/>
      <c r="G949" s="14"/>
      <c r="H949" s="14"/>
      <c r="I949" s="14"/>
      <c r="J949" s="14"/>
      <c r="K949" s="5">
        <v>32.39</v>
      </c>
      <c r="L949" s="14"/>
      <c r="M949" s="14"/>
      <c r="N949" s="14"/>
      <c r="O949" s="14"/>
      <c r="P949" s="14"/>
      <c r="Q949" s="14"/>
      <c r="R949" s="14"/>
      <c r="S949" s="14"/>
      <c r="T949" s="5"/>
      <c r="U949" s="14"/>
      <c r="V949" s="14"/>
      <c r="W949" s="14"/>
      <c r="X949" s="14"/>
      <c r="Y949" s="14"/>
      <c r="Z949" s="5">
        <f t="shared" si="408"/>
        <v>32.39</v>
      </c>
      <c r="AA949" s="41">
        <f t="shared" si="401"/>
        <v>1.1348109115625286E-2</v>
      </c>
      <c r="AB949" s="44">
        <f t="shared" si="402"/>
        <v>6.3742328902467236</v>
      </c>
    </row>
    <row r="950" spans="1:28" x14ac:dyDescent="0.15">
      <c r="A950" s="174" t="s">
        <v>277</v>
      </c>
      <c r="B950" s="137" t="s">
        <v>276</v>
      </c>
      <c r="C950" s="137"/>
      <c r="D950" s="94"/>
      <c r="E950" s="7">
        <f t="shared" ref="E950:Z950" si="409">SUM(E937:E949)</f>
        <v>286.90000000000003</v>
      </c>
      <c r="F950" s="7">
        <f t="shared" si="409"/>
        <v>48.36</v>
      </c>
      <c r="G950" s="7">
        <f t="shared" si="409"/>
        <v>0</v>
      </c>
      <c r="H950" s="7">
        <f t="shared" si="409"/>
        <v>0</v>
      </c>
      <c r="I950" s="7">
        <f t="shared" si="409"/>
        <v>0</v>
      </c>
      <c r="J950" s="7">
        <f t="shared" si="409"/>
        <v>0</v>
      </c>
      <c r="K950" s="7">
        <f t="shared" si="409"/>
        <v>267.88</v>
      </c>
      <c r="L950" s="7">
        <f t="shared" si="409"/>
        <v>0</v>
      </c>
      <c r="M950" s="7">
        <f t="shared" si="409"/>
        <v>0</v>
      </c>
      <c r="N950" s="7">
        <f t="shared" si="409"/>
        <v>0</v>
      </c>
      <c r="O950" s="7">
        <f t="shared" si="409"/>
        <v>0</v>
      </c>
      <c r="P950" s="7">
        <f t="shared" si="409"/>
        <v>0</v>
      </c>
      <c r="Q950" s="7">
        <f t="shared" si="409"/>
        <v>0</v>
      </c>
      <c r="R950" s="7">
        <f t="shared" si="409"/>
        <v>0</v>
      </c>
      <c r="S950" s="7">
        <f t="shared" si="409"/>
        <v>0</v>
      </c>
      <c r="T950" s="7">
        <f t="shared" si="409"/>
        <v>0</v>
      </c>
      <c r="U950" s="7">
        <f t="shared" si="409"/>
        <v>0</v>
      </c>
      <c r="V950" s="7">
        <f t="shared" si="409"/>
        <v>0</v>
      </c>
      <c r="W950" s="7">
        <f t="shared" si="409"/>
        <v>0</v>
      </c>
      <c r="X950" s="7">
        <f t="shared" si="409"/>
        <v>0</v>
      </c>
      <c r="Y950" s="7">
        <f t="shared" si="409"/>
        <v>0</v>
      </c>
      <c r="Z950" s="7">
        <f t="shared" si="409"/>
        <v>603.14</v>
      </c>
      <c r="AA950" s="42">
        <f t="shared" si="401"/>
        <v>0.21131517542445924</v>
      </c>
      <c r="AB950" s="45">
        <f t="shared" si="402"/>
        <v>118.69573403591876</v>
      </c>
    </row>
    <row r="951" spans="1:28" ht="16.5" customHeight="1" x14ac:dyDescent="0.15">
      <c r="A951" s="174" t="s">
        <v>277</v>
      </c>
      <c r="B951" s="137" t="s">
        <v>857</v>
      </c>
      <c r="C951" s="137"/>
      <c r="D951" s="94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>
        <v>211.85</v>
      </c>
      <c r="Z951" s="7">
        <f>SUM(Y952)</f>
        <v>211.85</v>
      </c>
      <c r="AA951" s="42">
        <f t="shared" si="401"/>
        <v>7.4223430569472573E-2</v>
      </c>
      <c r="AB951" s="45">
        <f t="shared" si="402"/>
        <v>41.691300950872751</v>
      </c>
    </row>
    <row r="952" spans="1:28" x14ac:dyDescent="0.15">
      <c r="A952" s="174" t="s">
        <v>277</v>
      </c>
      <c r="B952" s="137" t="s">
        <v>858</v>
      </c>
      <c r="C952" s="137"/>
      <c r="D952" s="94"/>
      <c r="E952" s="7">
        <f>SUM(E950:E951)</f>
        <v>286.90000000000003</v>
      </c>
      <c r="F952" s="7">
        <f t="shared" ref="F952:Y952" si="410">SUM(F950:F951)</f>
        <v>48.36</v>
      </c>
      <c r="G952" s="7">
        <f t="shared" si="410"/>
        <v>0</v>
      </c>
      <c r="H952" s="7">
        <f t="shared" si="410"/>
        <v>0</v>
      </c>
      <c r="I952" s="7">
        <f t="shared" si="410"/>
        <v>0</v>
      </c>
      <c r="J952" s="7">
        <f t="shared" si="410"/>
        <v>0</v>
      </c>
      <c r="K952" s="7">
        <f t="shared" si="410"/>
        <v>267.88</v>
      </c>
      <c r="L952" s="7">
        <f t="shared" si="410"/>
        <v>0</v>
      </c>
      <c r="M952" s="7">
        <f t="shared" si="410"/>
        <v>0</v>
      </c>
      <c r="N952" s="7">
        <f t="shared" si="410"/>
        <v>0</v>
      </c>
      <c r="O952" s="7">
        <f t="shared" si="410"/>
        <v>0</v>
      </c>
      <c r="P952" s="7">
        <f t="shared" si="410"/>
        <v>0</v>
      </c>
      <c r="Q952" s="7">
        <f t="shared" si="410"/>
        <v>0</v>
      </c>
      <c r="R952" s="7">
        <f t="shared" si="410"/>
        <v>0</v>
      </c>
      <c r="S952" s="7">
        <f t="shared" si="410"/>
        <v>0</v>
      </c>
      <c r="T952" s="7">
        <f t="shared" si="410"/>
        <v>0</v>
      </c>
      <c r="U952" s="7">
        <f t="shared" si="410"/>
        <v>0</v>
      </c>
      <c r="V952" s="7">
        <f t="shared" si="410"/>
        <v>0</v>
      </c>
      <c r="W952" s="7">
        <f t="shared" si="410"/>
        <v>0</v>
      </c>
      <c r="X952" s="7">
        <f t="shared" si="410"/>
        <v>0</v>
      </c>
      <c r="Y952" s="7">
        <f t="shared" si="410"/>
        <v>211.85</v>
      </c>
      <c r="Z952" s="7">
        <f>SUM(Z950:Z951)</f>
        <v>814.99</v>
      </c>
      <c r="AA952" s="42">
        <f t="shared" si="401"/>
        <v>0.28553860599393183</v>
      </c>
      <c r="AB952" s="45">
        <f t="shared" si="402"/>
        <v>160.38703498679152</v>
      </c>
    </row>
    <row r="953" spans="1:28" x14ac:dyDescent="0.15">
      <c r="A953" s="22" t="s">
        <v>333</v>
      </c>
      <c r="B953" s="26"/>
      <c r="C953" s="142"/>
      <c r="D953" s="109"/>
      <c r="E953" s="12">
        <f t="shared" ref="E953:Z953" si="411">SUM(E919,E934,E950)</f>
        <v>398.38000000000005</v>
      </c>
      <c r="F953" s="12">
        <f t="shared" si="411"/>
        <v>135.6</v>
      </c>
      <c r="G953" s="12">
        <f t="shared" si="411"/>
        <v>0</v>
      </c>
      <c r="H953" s="12">
        <f t="shared" si="411"/>
        <v>0</v>
      </c>
      <c r="I953" s="12">
        <f t="shared" si="411"/>
        <v>0</v>
      </c>
      <c r="J953" s="12">
        <f t="shared" si="411"/>
        <v>0</v>
      </c>
      <c r="K953" s="12">
        <f t="shared" si="411"/>
        <v>2210.63</v>
      </c>
      <c r="L953" s="12">
        <f t="shared" si="411"/>
        <v>0</v>
      </c>
      <c r="M953" s="12">
        <f t="shared" si="411"/>
        <v>0</v>
      </c>
      <c r="N953" s="12">
        <f t="shared" si="411"/>
        <v>0</v>
      </c>
      <c r="O953" s="12">
        <f t="shared" si="411"/>
        <v>0</v>
      </c>
      <c r="P953" s="12">
        <f t="shared" si="411"/>
        <v>0</v>
      </c>
      <c r="Q953" s="12">
        <f t="shared" si="411"/>
        <v>0</v>
      </c>
      <c r="R953" s="12">
        <f t="shared" si="411"/>
        <v>0</v>
      </c>
      <c r="S953" s="12">
        <f t="shared" si="411"/>
        <v>0</v>
      </c>
      <c r="T953" s="12">
        <f t="shared" si="411"/>
        <v>0</v>
      </c>
      <c r="U953" s="12">
        <f t="shared" si="411"/>
        <v>0</v>
      </c>
      <c r="V953" s="12">
        <f t="shared" si="411"/>
        <v>0</v>
      </c>
      <c r="W953" s="12">
        <f t="shared" si="411"/>
        <v>0</v>
      </c>
      <c r="X953" s="12">
        <f t="shared" si="411"/>
        <v>109.61</v>
      </c>
      <c r="Y953" s="12">
        <f t="shared" si="411"/>
        <v>188.26</v>
      </c>
      <c r="Z953" s="12">
        <f t="shared" si="411"/>
        <v>2854.22</v>
      </c>
      <c r="AA953" s="51">
        <f t="shared" si="401"/>
        <v>1</v>
      </c>
      <c r="AB953" s="49">
        <f t="shared" si="402"/>
        <v>561.70000000000005</v>
      </c>
    </row>
    <row r="954" spans="1:28" ht="16.5" customHeight="1" x14ac:dyDescent="0.15">
      <c r="A954" s="22" t="s">
        <v>331</v>
      </c>
      <c r="B954" s="22"/>
      <c r="C954" s="22"/>
      <c r="D954" s="96"/>
      <c r="E954" s="61"/>
      <c r="F954" s="61"/>
      <c r="G954" s="61"/>
      <c r="H954" s="61"/>
      <c r="I954" s="61"/>
      <c r="J954" s="61"/>
      <c r="K954" s="61"/>
      <c r="L954" s="61"/>
      <c r="M954" s="61"/>
      <c r="N954" s="61"/>
      <c r="O954" s="61"/>
      <c r="P954" s="61"/>
      <c r="Q954" s="61"/>
      <c r="R954" s="61"/>
      <c r="S954" s="61"/>
      <c r="T954" s="61"/>
      <c r="U954" s="61"/>
      <c r="V954" s="61"/>
      <c r="W954" s="61"/>
      <c r="X954" s="61"/>
      <c r="Y954" s="12">
        <f>SUM(Y920,Y935,Y951)</f>
        <v>373.44</v>
      </c>
      <c r="Z954" s="13">
        <f>SUM(Y955)</f>
        <v>561.70000000000005</v>
      </c>
      <c r="AA954" s="48"/>
      <c r="AB954" s="49"/>
    </row>
    <row r="955" spans="1:28" x14ac:dyDescent="0.15">
      <c r="A955" s="22" t="s">
        <v>332</v>
      </c>
      <c r="B955" s="22"/>
      <c r="C955" s="22"/>
      <c r="D955" s="96"/>
      <c r="E955" s="12">
        <f>SUM(E953:E954)</f>
        <v>398.38000000000005</v>
      </c>
      <c r="F955" s="12">
        <f t="shared" ref="F955:Z955" si="412">SUM(F953:F954)</f>
        <v>135.6</v>
      </c>
      <c r="G955" s="12">
        <f t="shared" si="412"/>
        <v>0</v>
      </c>
      <c r="H955" s="12">
        <f t="shared" si="412"/>
        <v>0</v>
      </c>
      <c r="I955" s="12">
        <f t="shared" si="412"/>
        <v>0</v>
      </c>
      <c r="J955" s="12">
        <f t="shared" si="412"/>
        <v>0</v>
      </c>
      <c r="K955" s="12">
        <f t="shared" si="412"/>
        <v>2210.63</v>
      </c>
      <c r="L955" s="12">
        <f t="shared" si="412"/>
        <v>0</v>
      </c>
      <c r="M955" s="12">
        <f t="shared" si="412"/>
        <v>0</v>
      </c>
      <c r="N955" s="12">
        <f t="shared" si="412"/>
        <v>0</v>
      </c>
      <c r="O955" s="12">
        <f t="shared" si="412"/>
        <v>0</v>
      </c>
      <c r="P955" s="12">
        <f t="shared" si="412"/>
        <v>0</v>
      </c>
      <c r="Q955" s="12">
        <f t="shared" si="412"/>
        <v>0</v>
      </c>
      <c r="R955" s="12">
        <f t="shared" si="412"/>
        <v>0</v>
      </c>
      <c r="S955" s="12">
        <f t="shared" si="412"/>
        <v>0</v>
      </c>
      <c r="T955" s="12">
        <f t="shared" si="412"/>
        <v>0</v>
      </c>
      <c r="U955" s="12">
        <f t="shared" si="412"/>
        <v>0</v>
      </c>
      <c r="V955" s="12">
        <f t="shared" si="412"/>
        <v>0</v>
      </c>
      <c r="W955" s="12">
        <f t="shared" si="412"/>
        <v>0</v>
      </c>
      <c r="X955" s="12">
        <f t="shared" si="412"/>
        <v>109.61</v>
      </c>
      <c r="Y955" s="12">
        <f t="shared" si="412"/>
        <v>561.70000000000005</v>
      </c>
      <c r="Z955" s="12">
        <f t="shared" si="412"/>
        <v>3415.92</v>
      </c>
      <c r="AA955" s="48"/>
      <c r="AB955" s="49"/>
    </row>
    <row r="956" spans="1:28" x14ac:dyDescent="0.15">
      <c r="A956" s="56" t="s">
        <v>681</v>
      </c>
      <c r="B956" s="56"/>
      <c r="C956" s="56"/>
      <c r="D956" s="62"/>
      <c r="E956" s="57">
        <f t="shared" ref="E956:X956" si="413">E953/$Z$953</f>
        <v>0.13957578602910781</v>
      </c>
      <c r="F956" s="57">
        <f t="shared" si="413"/>
        <v>4.7508601299129011E-2</v>
      </c>
      <c r="G956" s="57">
        <f t="shared" si="413"/>
        <v>0</v>
      </c>
      <c r="H956" s="57">
        <f t="shared" si="413"/>
        <v>0</v>
      </c>
      <c r="I956" s="57">
        <f t="shared" si="413"/>
        <v>0</v>
      </c>
      <c r="J956" s="57">
        <f t="shared" si="413"/>
        <v>0</v>
      </c>
      <c r="K956" s="57">
        <f t="shared" si="413"/>
        <v>0.77451282662163401</v>
      </c>
      <c r="L956" s="57">
        <f t="shared" si="413"/>
        <v>0</v>
      </c>
      <c r="M956" s="57">
        <f t="shared" si="413"/>
        <v>0</v>
      </c>
      <c r="N956" s="57">
        <f t="shared" si="413"/>
        <v>0</v>
      </c>
      <c r="O956" s="57">
        <f t="shared" si="413"/>
        <v>0</v>
      </c>
      <c r="P956" s="57">
        <f t="shared" si="413"/>
        <v>0</v>
      </c>
      <c r="Q956" s="57">
        <f t="shared" si="413"/>
        <v>0</v>
      </c>
      <c r="R956" s="57">
        <f t="shared" si="413"/>
        <v>0</v>
      </c>
      <c r="S956" s="57">
        <f t="shared" si="413"/>
        <v>0</v>
      </c>
      <c r="T956" s="57">
        <f t="shared" si="413"/>
        <v>0</v>
      </c>
      <c r="U956" s="57">
        <f t="shared" si="413"/>
        <v>0</v>
      </c>
      <c r="V956" s="57">
        <f t="shared" si="413"/>
        <v>0</v>
      </c>
      <c r="W956" s="57">
        <f t="shared" si="413"/>
        <v>0</v>
      </c>
      <c r="X956" s="57">
        <f t="shared" si="413"/>
        <v>3.8402786050129284E-2</v>
      </c>
      <c r="Y956" s="57"/>
      <c r="Z956" s="57">
        <f>Z953/$Z$953</f>
        <v>1</v>
      </c>
      <c r="AA956" s="58"/>
      <c r="AB956" s="59"/>
    </row>
    <row r="957" spans="1:28" x14ac:dyDescent="0.15">
      <c r="A957" s="56" t="s">
        <v>678</v>
      </c>
      <c r="B957" s="56"/>
      <c r="C957" s="56"/>
      <c r="D957" s="62"/>
      <c r="E957" s="60">
        <f t="shared" ref="E957:X957" si="414">E956*$Z$954</f>
        <v>78.399719012549866</v>
      </c>
      <c r="F957" s="60">
        <f t="shared" si="414"/>
        <v>26.685581349720767</v>
      </c>
      <c r="G957" s="60">
        <f t="shared" si="414"/>
        <v>0</v>
      </c>
      <c r="H957" s="60">
        <f t="shared" si="414"/>
        <v>0</v>
      </c>
      <c r="I957" s="60">
        <f t="shared" si="414"/>
        <v>0</v>
      </c>
      <c r="J957" s="60">
        <f t="shared" si="414"/>
        <v>0</v>
      </c>
      <c r="K957" s="60">
        <f t="shared" si="414"/>
        <v>435.04385471337184</v>
      </c>
      <c r="L957" s="60">
        <f t="shared" si="414"/>
        <v>0</v>
      </c>
      <c r="M957" s="60">
        <f t="shared" si="414"/>
        <v>0</v>
      </c>
      <c r="N957" s="60">
        <f t="shared" si="414"/>
        <v>0</v>
      </c>
      <c r="O957" s="60">
        <f t="shared" si="414"/>
        <v>0</v>
      </c>
      <c r="P957" s="60">
        <f t="shared" si="414"/>
        <v>0</v>
      </c>
      <c r="Q957" s="60">
        <f t="shared" si="414"/>
        <v>0</v>
      </c>
      <c r="R957" s="60">
        <f t="shared" si="414"/>
        <v>0</v>
      </c>
      <c r="S957" s="60">
        <f t="shared" si="414"/>
        <v>0</v>
      </c>
      <c r="T957" s="60">
        <f t="shared" si="414"/>
        <v>0</v>
      </c>
      <c r="U957" s="60">
        <f t="shared" si="414"/>
        <v>0</v>
      </c>
      <c r="V957" s="60">
        <f t="shared" si="414"/>
        <v>0</v>
      </c>
      <c r="W957" s="60">
        <f t="shared" si="414"/>
        <v>0</v>
      </c>
      <c r="X957" s="60">
        <f t="shared" si="414"/>
        <v>21.570844924357619</v>
      </c>
      <c r="Y957" s="60"/>
      <c r="Z957" s="60">
        <f>Z956*$Z$954</f>
        <v>561.70000000000005</v>
      </c>
      <c r="AA957" s="58"/>
      <c r="AB957" s="59"/>
    </row>
    <row r="958" spans="1:28" x14ac:dyDescent="0.15">
      <c r="A958" s="56" t="s">
        <v>686</v>
      </c>
      <c r="B958" s="56"/>
      <c r="C958" s="56"/>
      <c r="D958" s="62"/>
      <c r="E958" s="60">
        <f>SUM(E953,E957)</f>
        <v>476.77971901254989</v>
      </c>
      <c r="F958" s="60">
        <f t="shared" ref="F958:Z958" si="415">SUM(F953,F957)</f>
        <v>162.28558134972076</v>
      </c>
      <c r="G958" s="60">
        <f t="shared" si="415"/>
        <v>0</v>
      </c>
      <c r="H958" s="60">
        <f t="shared" si="415"/>
        <v>0</v>
      </c>
      <c r="I958" s="60">
        <f t="shared" si="415"/>
        <v>0</v>
      </c>
      <c r="J958" s="60">
        <f t="shared" si="415"/>
        <v>0</v>
      </c>
      <c r="K958" s="60">
        <f t="shared" si="415"/>
        <v>2645.6738547133718</v>
      </c>
      <c r="L958" s="60">
        <f t="shared" si="415"/>
        <v>0</v>
      </c>
      <c r="M958" s="60">
        <f t="shared" si="415"/>
        <v>0</v>
      </c>
      <c r="N958" s="60">
        <f t="shared" si="415"/>
        <v>0</v>
      </c>
      <c r="O958" s="60">
        <f t="shared" si="415"/>
        <v>0</v>
      </c>
      <c r="P958" s="60">
        <f t="shared" si="415"/>
        <v>0</v>
      </c>
      <c r="Q958" s="60">
        <f t="shared" si="415"/>
        <v>0</v>
      </c>
      <c r="R958" s="60">
        <f t="shared" si="415"/>
        <v>0</v>
      </c>
      <c r="S958" s="60">
        <f t="shared" si="415"/>
        <v>0</v>
      </c>
      <c r="T958" s="60">
        <f t="shared" si="415"/>
        <v>0</v>
      </c>
      <c r="U958" s="60">
        <f t="shared" si="415"/>
        <v>0</v>
      </c>
      <c r="V958" s="60">
        <f t="shared" si="415"/>
        <v>0</v>
      </c>
      <c r="W958" s="60">
        <f t="shared" si="415"/>
        <v>0</v>
      </c>
      <c r="X958" s="60">
        <f t="shared" si="415"/>
        <v>131.18084492435761</v>
      </c>
      <c r="Y958" s="60"/>
      <c r="Z958" s="60">
        <f t="shared" si="415"/>
        <v>3415.92</v>
      </c>
      <c r="AA958" s="58"/>
      <c r="AB958" s="59"/>
    </row>
    <row r="959" spans="1:28" s="37" customFormat="1" ht="16.5" customHeight="1" x14ac:dyDescent="0.15">
      <c r="A959" s="175" t="s">
        <v>1001</v>
      </c>
      <c r="B959" s="21">
        <v>101</v>
      </c>
      <c r="C959" s="21" t="s">
        <v>675</v>
      </c>
      <c r="D959" s="29"/>
      <c r="E959" s="5"/>
      <c r="F959" s="5"/>
      <c r="G959" s="14"/>
      <c r="H959" s="14"/>
      <c r="I959" s="14"/>
      <c r="J959" s="14"/>
      <c r="K959" s="5"/>
      <c r="L959" s="14"/>
      <c r="M959" s="14"/>
      <c r="N959" s="14"/>
      <c r="O959" s="14"/>
      <c r="P959" s="14"/>
      <c r="Q959" s="14"/>
      <c r="R959" s="14"/>
      <c r="S959" s="14"/>
      <c r="T959" s="5"/>
      <c r="U959" s="14"/>
      <c r="V959" s="14"/>
      <c r="W959" s="14"/>
      <c r="X959" s="14"/>
      <c r="Y959" s="14">
        <v>6.71</v>
      </c>
      <c r="Z959" s="5">
        <f>SUM(E959:X959)</f>
        <v>0</v>
      </c>
      <c r="AA959" s="41">
        <f>Z959/$Z$974</f>
        <v>0</v>
      </c>
      <c r="AB959" s="44">
        <f>AA959*$Z$975</f>
        <v>0</v>
      </c>
    </row>
    <row r="960" spans="1:28" s="37" customFormat="1" ht="16.5" customHeight="1" x14ac:dyDescent="0.15">
      <c r="A960" s="175" t="s">
        <v>96</v>
      </c>
      <c r="B960" s="21">
        <v>102</v>
      </c>
      <c r="C960" s="21" t="s">
        <v>704</v>
      </c>
      <c r="D960" s="29"/>
      <c r="E960" s="5"/>
      <c r="F960" s="5"/>
      <c r="G960" s="14"/>
      <c r="H960" s="14"/>
      <c r="I960" s="14"/>
      <c r="J960" s="14"/>
      <c r="K960" s="5">
        <v>51.48</v>
      </c>
      <c r="L960" s="14"/>
      <c r="M960" s="14"/>
      <c r="N960" s="14"/>
      <c r="O960" s="14"/>
      <c r="P960" s="14"/>
      <c r="Q960" s="14"/>
      <c r="R960" s="14"/>
      <c r="S960" s="14"/>
      <c r="T960" s="5"/>
      <c r="U960" s="14"/>
      <c r="V960" s="14"/>
      <c r="W960" s="14"/>
      <c r="X960" s="14"/>
      <c r="Y960" s="14"/>
      <c r="Z960" s="5">
        <f>SUM(E960:X960)</f>
        <v>51.48</v>
      </c>
      <c r="AA960" s="41">
        <f t="shared" ref="AA960:AA974" si="416">Z960/$Z$974</f>
        <v>0.40313234142521537</v>
      </c>
      <c r="AB960" s="44">
        <f t="shared" ref="AB960:AB974" si="417">AA960*$Z$975</f>
        <v>40.543019577133904</v>
      </c>
    </row>
    <row r="961" spans="1:29" s="37" customFormat="1" ht="16.5" customHeight="1" x14ac:dyDescent="0.15">
      <c r="A961" s="175" t="s">
        <v>96</v>
      </c>
      <c r="B961" s="21">
        <v>103</v>
      </c>
      <c r="C961" s="21" t="s">
        <v>706</v>
      </c>
      <c r="D961" s="29"/>
      <c r="E961" s="5"/>
      <c r="F961" s="5"/>
      <c r="G961" s="14"/>
      <c r="H961" s="14"/>
      <c r="I961" s="14"/>
      <c r="J961" s="14"/>
      <c r="K961" s="5"/>
      <c r="L961" s="14"/>
      <c r="M961" s="14"/>
      <c r="N961" s="14"/>
      <c r="O961" s="14"/>
      <c r="P961" s="14"/>
      <c r="Q961" s="14"/>
      <c r="R961" s="14"/>
      <c r="S961" s="14"/>
      <c r="T961" s="5"/>
      <c r="U961" s="14"/>
      <c r="V961" s="14"/>
      <c r="W961" s="14"/>
      <c r="X961" s="14"/>
      <c r="Y961" s="14">
        <v>5.88</v>
      </c>
      <c r="Z961" s="5">
        <f>SUM(E961:X961)</f>
        <v>0</v>
      </c>
      <c r="AA961" s="41">
        <f t="shared" si="416"/>
        <v>0</v>
      </c>
      <c r="AB961" s="44">
        <f t="shared" si="417"/>
        <v>0</v>
      </c>
    </row>
    <row r="962" spans="1:29" s="37" customFormat="1" ht="16.5" customHeight="1" x14ac:dyDescent="0.15">
      <c r="A962" s="175" t="s">
        <v>96</v>
      </c>
      <c r="B962" s="21">
        <v>104</v>
      </c>
      <c r="C962" s="21" t="s">
        <v>705</v>
      </c>
      <c r="D962" s="29"/>
      <c r="E962" s="5"/>
      <c r="F962" s="5"/>
      <c r="G962" s="14"/>
      <c r="H962" s="14"/>
      <c r="I962" s="14"/>
      <c r="J962" s="14"/>
      <c r="K962" s="5"/>
      <c r="L962" s="14"/>
      <c r="M962" s="14"/>
      <c r="N962" s="14"/>
      <c r="O962" s="14"/>
      <c r="P962" s="14"/>
      <c r="Q962" s="14"/>
      <c r="R962" s="14"/>
      <c r="S962" s="14"/>
      <c r="T962" s="5"/>
      <c r="U962" s="14"/>
      <c r="V962" s="14"/>
      <c r="W962" s="14"/>
      <c r="X962" s="14"/>
      <c r="Y962" s="14">
        <v>15.68</v>
      </c>
      <c r="Z962" s="5">
        <f>SUM(E962:X962)</f>
        <v>0</v>
      </c>
      <c r="AA962" s="41">
        <f t="shared" si="416"/>
        <v>0</v>
      </c>
      <c r="AB962" s="44">
        <f t="shared" si="417"/>
        <v>0</v>
      </c>
    </row>
    <row r="963" spans="1:29" s="37" customFormat="1" ht="16.5" customHeight="1" x14ac:dyDescent="0.15">
      <c r="A963" s="175" t="s">
        <v>96</v>
      </c>
      <c r="B963" s="21">
        <v>105</v>
      </c>
      <c r="C963" s="21" t="s">
        <v>707</v>
      </c>
      <c r="D963" s="29"/>
      <c r="E963" s="14"/>
      <c r="F963" s="14"/>
      <c r="G963" s="14"/>
      <c r="H963" s="14"/>
      <c r="I963" s="14"/>
      <c r="J963" s="14"/>
      <c r="K963" s="5"/>
      <c r="L963" s="14"/>
      <c r="M963" s="14"/>
      <c r="N963" s="14"/>
      <c r="O963" s="14"/>
      <c r="P963" s="14"/>
      <c r="Q963" s="14"/>
      <c r="R963" s="14"/>
      <c r="S963" s="14"/>
      <c r="T963" s="5"/>
      <c r="U963" s="14"/>
      <c r="V963" s="14"/>
      <c r="W963" s="14"/>
      <c r="X963" s="5"/>
      <c r="Y963" s="5">
        <v>3.61</v>
      </c>
      <c r="Z963" s="5">
        <f>SUM(E963:X963)</f>
        <v>0</v>
      </c>
      <c r="AA963" s="41">
        <f t="shared" si="416"/>
        <v>0</v>
      </c>
      <c r="AB963" s="44">
        <f t="shared" si="417"/>
        <v>0</v>
      </c>
    </row>
    <row r="964" spans="1:29" s="37" customFormat="1" x14ac:dyDescent="0.15">
      <c r="A964" s="175" t="s">
        <v>96</v>
      </c>
      <c r="B964" s="137" t="s">
        <v>276</v>
      </c>
      <c r="C964" s="137"/>
      <c r="D964" s="94"/>
      <c r="E964" s="7">
        <f t="shared" ref="E964:Z964" si="418">SUM(E959:E963)</f>
        <v>0</v>
      </c>
      <c r="F964" s="7">
        <f t="shared" si="418"/>
        <v>0</v>
      </c>
      <c r="G964" s="7">
        <f t="shared" si="418"/>
        <v>0</v>
      </c>
      <c r="H964" s="7">
        <f t="shared" si="418"/>
        <v>0</v>
      </c>
      <c r="I964" s="7">
        <f t="shared" si="418"/>
        <v>0</v>
      </c>
      <c r="J964" s="7">
        <f t="shared" si="418"/>
        <v>0</v>
      </c>
      <c r="K964" s="7">
        <f t="shared" si="418"/>
        <v>51.48</v>
      </c>
      <c r="L964" s="7">
        <f t="shared" si="418"/>
        <v>0</v>
      </c>
      <c r="M964" s="7">
        <f t="shared" si="418"/>
        <v>0</v>
      </c>
      <c r="N964" s="7">
        <f t="shared" si="418"/>
        <v>0</v>
      </c>
      <c r="O964" s="7">
        <f t="shared" si="418"/>
        <v>0</v>
      </c>
      <c r="P964" s="7">
        <f t="shared" si="418"/>
        <v>0</v>
      </c>
      <c r="Q964" s="7">
        <f t="shared" si="418"/>
        <v>0</v>
      </c>
      <c r="R964" s="7">
        <f t="shared" si="418"/>
        <v>0</v>
      </c>
      <c r="S964" s="7">
        <f t="shared" si="418"/>
        <v>0</v>
      </c>
      <c r="T964" s="7">
        <f t="shared" si="418"/>
        <v>0</v>
      </c>
      <c r="U964" s="7">
        <f t="shared" si="418"/>
        <v>0</v>
      </c>
      <c r="V964" s="7">
        <f t="shared" si="418"/>
        <v>0</v>
      </c>
      <c r="W964" s="7">
        <f t="shared" si="418"/>
        <v>0</v>
      </c>
      <c r="X964" s="7">
        <f t="shared" si="418"/>
        <v>0</v>
      </c>
      <c r="Y964" s="7">
        <f t="shared" si="418"/>
        <v>31.88</v>
      </c>
      <c r="Z964" s="7">
        <f t="shared" si="418"/>
        <v>51.48</v>
      </c>
      <c r="AA964" s="42">
        <f t="shared" si="416"/>
        <v>0.40313234142521537</v>
      </c>
      <c r="AB964" s="45">
        <f t="shared" si="417"/>
        <v>40.543019577133904</v>
      </c>
    </row>
    <row r="965" spans="1:29" s="37" customFormat="1" ht="16.5" customHeight="1" x14ac:dyDescent="0.15">
      <c r="A965" s="175" t="s">
        <v>96</v>
      </c>
      <c r="B965" s="137" t="s">
        <v>857</v>
      </c>
      <c r="C965" s="137"/>
      <c r="D965" s="94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>
        <v>47.07</v>
      </c>
      <c r="Z965" s="7">
        <f>SUM(Y966)</f>
        <v>78.95</v>
      </c>
      <c r="AA965" s="42">
        <f t="shared" si="416"/>
        <v>0.61824588880187947</v>
      </c>
      <c r="AB965" s="45">
        <f t="shared" si="417"/>
        <v>62.176989036805011</v>
      </c>
      <c r="AC965" s="147"/>
    </row>
    <row r="966" spans="1:29" s="37" customFormat="1" x14ac:dyDescent="0.15">
      <c r="A966" s="175" t="s">
        <v>96</v>
      </c>
      <c r="B966" s="137" t="s">
        <v>858</v>
      </c>
      <c r="C966" s="137"/>
      <c r="D966" s="94"/>
      <c r="E966" s="7">
        <f>SUM(E964:E965)</f>
        <v>0</v>
      </c>
      <c r="F966" s="7">
        <f t="shared" ref="F966:Y966" si="419">SUM(F964:F965)</f>
        <v>0</v>
      </c>
      <c r="G966" s="7">
        <f t="shared" si="419"/>
        <v>0</v>
      </c>
      <c r="H966" s="7">
        <f t="shared" si="419"/>
        <v>0</v>
      </c>
      <c r="I966" s="7">
        <f t="shared" si="419"/>
        <v>0</v>
      </c>
      <c r="J966" s="7">
        <f t="shared" si="419"/>
        <v>0</v>
      </c>
      <c r="K966" s="7">
        <f t="shared" si="419"/>
        <v>51.48</v>
      </c>
      <c r="L966" s="7">
        <f t="shared" si="419"/>
        <v>0</v>
      </c>
      <c r="M966" s="7">
        <f t="shared" si="419"/>
        <v>0</v>
      </c>
      <c r="N966" s="7">
        <f t="shared" si="419"/>
        <v>0</v>
      </c>
      <c r="O966" s="7">
        <f t="shared" si="419"/>
        <v>0</v>
      </c>
      <c r="P966" s="7">
        <f t="shared" si="419"/>
        <v>0</v>
      </c>
      <c r="Q966" s="7">
        <f t="shared" si="419"/>
        <v>0</v>
      </c>
      <c r="R966" s="7">
        <f t="shared" si="419"/>
        <v>0</v>
      </c>
      <c r="S966" s="7">
        <f t="shared" si="419"/>
        <v>0</v>
      </c>
      <c r="T966" s="7">
        <f t="shared" si="419"/>
        <v>0</v>
      </c>
      <c r="U966" s="7">
        <f t="shared" si="419"/>
        <v>0</v>
      </c>
      <c r="V966" s="7">
        <f t="shared" si="419"/>
        <v>0</v>
      </c>
      <c r="W966" s="7">
        <f t="shared" si="419"/>
        <v>0</v>
      </c>
      <c r="X966" s="7">
        <f t="shared" si="419"/>
        <v>0</v>
      </c>
      <c r="Y966" s="7">
        <f t="shared" si="419"/>
        <v>78.95</v>
      </c>
      <c r="Z966" s="7">
        <f>SUM(Z964:Z965)</f>
        <v>130.43</v>
      </c>
      <c r="AA966" s="42">
        <f t="shared" si="416"/>
        <v>1.0213782302270948</v>
      </c>
      <c r="AB966" s="45">
        <f t="shared" si="417"/>
        <v>102.72000861393892</v>
      </c>
    </row>
    <row r="967" spans="1:29" s="37" customFormat="1" ht="16.5" customHeight="1" x14ac:dyDescent="0.15">
      <c r="A967" s="175" t="s">
        <v>96</v>
      </c>
      <c r="B967" s="21">
        <v>201</v>
      </c>
      <c r="C967" s="21" t="s">
        <v>707</v>
      </c>
      <c r="D967" s="29"/>
      <c r="E967" s="14"/>
      <c r="F967" s="14"/>
      <c r="G967" s="14"/>
      <c r="H967" s="14"/>
      <c r="I967" s="14"/>
      <c r="J967" s="14"/>
      <c r="K967" s="5"/>
      <c r="L967" s="14"/>
      <c r="M967" s="14"/>
      <c r="N967" s="14"/>
      <c r="O967" s="14"/>
      <c r="P967" s="14"/>
      <c r="Q967" s="14"/>
      <c r="R967" s="14"/>
      <c r="S967" s="14"/>
      <c r="T967" s="5"/>
      <c r="U967" s="14"/>
      <c r="V967" s="14"/>
      <c r="W967" s="14"/>
      <c r="X967" s="14"/>
      <c r="Y967" s="14">
        <v>6.71</v>
      </c>
      <c r="Z967" s="5">
        <f>SUM(E967:X967)</f>
        <v>0</v>
      </c>
      <c r="AA967" s="41">
        <f t="shared" si="416"/>
        <v>0</v>
      </c>
      <c r="AB967" s="44">
        <f t="shared" si="417"/>
        <v>0</v>
      </c>
    </row>
    <row r="968" spans="1:29" s="37" customFormat="1" ht="16.5" customHeight="1" x14ac:dyDescent="0.15">
      <c r="A968" s="175" t="s">
        <v>96</v>
      </c>
      <c r="B968" s="21">
        <v>202</v>
      </c>
      <c r="C968" s="21" t="s">
        <v>708</v>
      </c>
      <c r="D968" s="29"/>
      <c r="E968" s="14"/>
      <c r="F968" s="14"/>
      <c r="G968" s="14"/>
      <c r="H968" s="14"/>
      <c r="I968" s="14"/>
      <c r="J968" s="14"/>
      <c r="K968" s="5">
        <v>5.88</v>
      </c>
      <c r="L968" s="14"/>
      <c r="M968" s="14"/>
      <c r="N968" s="14"/>
      <c r="O968" s="14"/>
      <c r="P968" s="14"/>
      <c r="Q968" s="14"/>
      <c r="R968" s="14"/>
      <c r="S968" s="14"/>
      <c r="T968" s="5"/>
      <c r="U968" s="14"/>
      <c r="V968" s="14"/>
      <c r="W968" s="14"/>
      <c r="X968" s="14"/>
      <c r="Y968" s="14"/>
      <c r="Z968" s="5">
        <f>SUM(E968:X968)</f>
        <v>5.88</v>
      </c>
      <c r="AA968" s="41">
        <f t="shared" si="416"/>
        <v>4.6045418950665627E-2</v>
      </c>
      <c r="AB968" s="44">
        <f t="shared" si="417"/>
        <v>4.6307877838684419</v>
      </c>
    </row>
    <row r="969" spans="1:29" s="37" customFormat="1" ht="16.5" customHeight="1" x14ac:dyDescent="0.15">
      <c r="A969" s="175" t="s">
        <v>96</v>
      </c>
      <c r="B969" s="21">
        <v>203</v>
      </c>
      <c r="C969" s="88" t="s">
        <v>709</v>
      </c>
      <c r="D969" s="90"/>
      <c r="E969" s="89"/>
      <c r="F969" s="89"/>
      <c r="G969" s="14"/>
      <c r="H969" s="14"/>
      <c r="I969" s="14"/>
      <c r="J969" s="14"/>
      <c r="K969" s="5">
        <v>38.5</v>
      </c>
      <c r="L969" s="14"/>
      <c r="M969" s="14"/>
      <c r="N969" s="14"/>
      <c r="O969" s="14"/>
      <c r="P969" s="14"/>
      <c r="Q969" s="14"/>
      <c r="R969" s="14"/>
      <c r="S969" s="14"/>
      <c r="T969" s="5"/>
      <c r="U969" s="14"/>
      <c r="V969" s="14"/>
      <c r="W969" s="14"/>
      <c r="X969" s="14"/>
      <c r="Y969" s="14"/>
      <c r="Z969" s="5">
        <f>SUM(E969:X969)</f>
        <v>38.5</v>
      </c>
      <c r="AA969" s="41">
        <f t="shared" si="416"/>
        <v>0.30148786217697732</v>
      </c>
      <c r="AB969" s="44">
        <f t="shared" si="417"/>
        <v>30.320634299138607</v>
      </c>
    </row>
    <row r="970" spans="1:29" s="37" customFormat="1" ht="16.5" customHeight="1" x14ac:dyDescent="0.15">
      <c r="A970" s="175" t="s">
        <v>96</v>
      </c>
      <c r="B970" s="21">
        <v>204</v>
      </c>
      <c r="C970" s="164" t="s">
        <v>1023</v>
      </c>
      <c r="D970" s="90"/>
      <c r="E970" s="89"/>
      <c r="F970" s="89">
        <v>31.84</v>
      </c>
      <c r="G970" s="14"/>
      <c r="H970" s="14"/>
      <c r="I970" s="14"/>
      <c r="J970" s="14"/>
      <c r="K970" s="5"/>
      <c r="L970" s="14"/>
      <c r="M970" s="14"/>
      <c r="N970" s="14"/>
      <c r="O970" s="14"/>
      <c r="P970" s="14"/>
      <c r="Q970" s="14"/>
      <c r="R970" s="14"/>
      <c r="S970" s="14"/>
      <c r="T970" s="5"/>
      <c r="U970" s="14"/>
      <c r="V970" s="14"/>
      <c r="W970" s="14"/>
      <c r="X970" s="14"/>
      <c r="Y970" s="14"/>
      <c r="Z970" s="5">
        <f>SUM(E970:X970)</f>
        <v>31.84</v>
      </c>
      <c r="AA970" s="41">
        <f t="shared" si="416"/>
        <v>0.24933437744714176</v>
      </c>
      <c r="AB970" s="44">
        <f t="shared" si="417"/>
        <v>25.075558339859047</v>
      </c>
    </row>
    <row r="971" spans="1:29" s="37" customFormat="1" x14ac:dyDescent="0.15">
      <c r="A971" s="175" t="s">
        <v>96</v>
      </c>
      <c r="B971" s="137" t="s">
        <v>276</v>
      </c>
      <c r="C971" s="137"/>
      <c r="D971" s="94"/>
      <c r="E971" s="7">
        <f t="shared" ref="E971:Z971" si="420">SUM(E967:E970)</f>
        <v>0</v>
      </c>
      <c r="F971" s="7">
        <f t="shared" si="420"/>
        <v>31.84</v>
      </c>
      <c r="G971" s="7">
        <f t="shared" si="420"/>
        <v>0</v>
      </c>
      <c r="H971" s="7">
        <f t="shared" si="420"/>
        <v>0</v>
      </c>
      <c r="I971" s="7">
        <f t="shared" si="420"/>
        <v>0</v>
      </c>
      <c r="J971" s="7">
        <f t="shared" si="420"/>
        <v>0</v>
      </c>
      <c r="K971" s="7">
        <f t="shared" si="420"/>
        <v>44.38</v>
      </c>
      <c r="L971" s="7">
        <f t="shared" si="420"/>
        <v>0</v>
      </c>
      <c r="M971" s="7">
        <f t="shared" si="420"/>
        <v>0</v>
      </c>
      <c r="N971" s="7">
        <f t="shared" si="420"/>
        <v>0</v>
      </c>
      <c r="O971" s="7">
        <f t="shared" si="420"/>
        <v>0</v>
      </c>
      <c r="P971" s="7">
        <f t="shared" si="420"/>
        <v>0</v>
      </c>
      <c r="Q971" s="7">
        <f t="shared" si="420"/>
        <v>0</v>
      </c>
      <c r="R971" s="7">
        <f t="shared" si="420"/>
        <v>0</v>
      </c>
      <c r="S971" s="7">
        <f t="shared" si="420"/>
        <v>0</v>
      </c>
      <c r="T971" s="7">
        <f t="shared" si="420"/>
        <v>0</v>
      </c>
      <c r="U971" s="7">
        <f t="shared" si="420"/>
        <v>0</v>
      </c>
      <c r="V971" s="7">
        <f t="shared" si="420"/>
        <v>0</v>
      </c>
      <c r="W971" s="7">
        <f t="shared" si="420"/>
        <v>0</v>
      </c>
      <c r="X971" s="7">
        <f t="shared" si="420"/>
        <v>0</v>
      </c>
      <c r="Y971" s="7">
        <f t="shared" si="420"/>
        <v>6.71</v>
      </c>
      <c r="Z971" s="7">
        <f t="shared" si="420"/>
        <v>76.22</v>
      </c>
      <c r="AA971" s="42">
        <f t="shared" si="416"/>
        <v>0.59686765857478474</v>
      </c>
      <c r="AB971" s="45">
        <f t="shared" si="417"/>
        <v>60.026980422866096</v>
      </c>
    </row>
    <row r="972" spans="1:29" s="37" customFormat="1" ht="16.5" customHeight="1" x14ac:dyDescent="0.15">
      <c r="A972" s="175" t="s">
        <v>96</v>
      </c>
      <c r="B972" s="137" t="s">
        <v>857</v>
      </c>
      <c r="C972" s="137"/>
      <c r="D972" s="94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>
        <v>14.91</v>
      </c>
      <c r="Z972" s="7">
        <f>SUM(Y973)</f>
        <v>21.62</v>
      </c>
      <c r="AA972" s="42">
        <f t="shared" si="416"/>
        <v>0.16930305403288962</v>
      </c>
      <c r="AB972" s="45">
        <f t="shared" si="417"/>
        <v>17.026808144087706</v>
      </c>
    </row>
    <row r="973" spans="1:29" s="37" customFormat="1" x14ac:dyDescent="0.15">
      <c r="A973" s="175" t="s">
        <v>96</v>
      </c>
      <c r="B973" s="137" t="s">
        <v>858</v>
      </c>
      <c r="C973" s="137"/>
      <c r="D973" s="94"/>
      <c r="E973" s="7">
        <f>SUM(E971:E972)</f>
        <v>0</v>
      </c>
      <c r="F973" s="7">
        <f t="shared" ref="F973:Y973" si="421">SUM(F971:F972)</f>
        <v>31.84</v>
      </c>
      <c r="G973" s="7">
        <f t="shared" si="421"/>
        <v>0</v>
      </c>
      <c r="H973" s="7">
        <f t="shared" si="421"/>
        <v>0</v>
      </c>
      <c r="I973" s="7">
        <f t="shared" si="421"/>
        <v>0</v>
      </c>
      <c r="J973" s="7">
        <f t="shared" si="421"/>
        <v>0</v>
      </c>
      <c r="K973" s="7">
        <f t="shared" si="421"/>
        <v>44.38</v>
      </c>
      <c r="L973" s="7">
        <f t="shared" si="421"/>
        <v>0</v>
      </c>
      <c r="M973" s="7">
        <f t="shared" si="421"/>
        <v>0</v>
      </c>
      <c r="N973" s="7">
        <f t="shared" si="421"/>
        <v>0</v>
      </c>
      <c r="O973" s="7">
        <f t="shared" si="421"/>
        <v>0</v>
      </c>
      <c r="P973" s="7">
        <f t="shared" si="421"/>
        <v>0</v>
      </c>
      <c r="Q973" s="7">
        <f t="shared" si="421"/>
        <v>0</v>
      </c>
      <c r="R973" s="7">
        <f t="shared" si="421"/>
        <v>0</v>
      </c>
      <c r="S973" s="7">
        <f t="shared" si="421"/>
        <v>0</v>
      </c>
      <c r="T973" s="7">
        <f t="shared" si="421"/>
        <v>0</v>
      </c>
      <c r="U973" s="7">
        <f t="shared" si="421"/>
        <v>0</v>
      </c>
      <c r="V973" s="7">
        <f t="shared" si="421"/>
        <v>0</v>
      </c>
      <c r="W973" s="7">
        <f t="shared" si="421"/>
        <v>0</v>
      </c>
      <c r="X973" s="7">
        <f t="shared" si="421"/>
        <v>0</v>
      </c>
      <c r="Y973" s="7">
        <f t="shared" si="421"/>
        <v>21.62</v>
      </c>
      <c r="Z973" s="7">
        <f>SUM(Z971:Z972)</f>
        <v>97.84</v>
      </c>
      <c r="AA973" s="42">
        <f t="shared" si="416"/>
        <v>0.76617071260767433</v>
      </c>
      <c r="AB973" s="45">
        <f t="shared" si="417"/>
        <v>77.053788566953799</v>
      </c>
    </row>
    <row r="974" spans="1:29" x14ac:dyDescent="0.15">
      <c r="A974" s="22" t="s">
        <v>333</v>
      </c>
      <c r="B974" s="26"/>
      <c r="C974" s="142"/>
      <c r="D974" s="109"/>
      <c r="E974" s="12">
        <f>SUM(E964,E971)</f>
        <v>0</v>
      </c>
      <c r="F974" s="12">
        <f t="shared" ref="F974:Z974" si="422">SUM(F964,F971)</f>
        <v>31.84</v>
      </c>
      <c r="G974" s="12">
        <f t="shared" si="422"/>
        <v>0</v>
      </c>
      <c r="H974" s="12">
        <f t="shared" si="422"/>
        <v>0</v>
      </c>
      <c r="I974" s="12">
        <f t="shared" si="422"/>
        <v>0</v>
      </c>
      <c r="J974" s="12">
        <f t="shared" si="422"/>
        <v>0</v>
      </c>
      <c r="K974" s="12">
        <f t="shared" si="422"/>
        <v>95.86</v>
      </c>
      <c r="L974" s="12">
        <f t="shared" si="422"/>
        <v>0</v>
      </c>
      <c r="M974" s="12">
        <f t="shared" si="422"/>
        <v>0</v>
      </c>
      <c r="N974" s="12">
        <f t="shared" si="422"/>
        <v>0</v>
      </c>
      <c r="O974" s="12">
        <f t="shared" si="422"/>
        <v>0</v>
      </c>
      <c r="P974" s="12">
        <f t="shared" si="422"/>
        <v>0</v>
      </c>
      <c r="Q974" s="12">
        <f t="shared" si="422"/>
        <v>0</v>
      </c>
      <c r="R974" s="12">
        <f t="shared" si="422"/>
        <v>0</v>
      </c>
      <c r="S974" s="12">
        <f t="shared" si="422"/>
        <v>0</v>
      </c>
      <c r="T974" s="12">
        <f t="shared" si="422"/>
        <v>0</v>
      </c>
      <c r="U974" s="12">
        <f t="shared" si="422"/>
        <v>0</v>
      </c>
      <c r="V974" s="12">
        <f t="shared" si="422"/>
        <v>0</v>
      </c>
      <c r="W974" s="12">
        <f t="shared" si="422"/>
        <v>0</v>
      </c>
      <c r="X974" s="12">
        <f t="shared" si="422"/>
        <v>0</v>
      </c>
      <c r="Y974" s="12">
        <f t="shared" si="422"/>
        <v>38.589999999999996</v>
      </c>
      <c r="Z974" s="12">
        <f t="shared" si="422"/>
        <v>127.69999999999999</v>
      </c>
      <c r="AA974" s="51">
        <f t="shared" si="416"/>
        <v>1</v>
      </c>
      <c r="AB974" s="49">
        <f t="shared" si="417"/>
        <v>100.57</v>
      </c>
    </row>
    <row r="975" spans="1:29" ht="16.5" customHeight="1" x14ac:dyDescent="0.15">
      <c r="A975" s="22" t="s">
        <v>331</v>
      </c>
      <c r="B975" s="22"/>
      <c r="C975" s="22"/>
      <c r="D975" s="96"/>
      <c r="E975" s="61"/>
      <c r="F975" s="61"/>
      <c r="G975" s="61"/>
      <c r="H975" s="61"/>
      <c r="I975" s="61"/>
      <c r="J975" s="61"/>
      <c r="K975" s="61"/>
      <c r="L975" s="61"/>
      <c r="M975" s="61"/>
      <c r="N975" s="61"/>
      <c r="O975" s="61"/>
      <c r="P975" s="61"/>
      <c r="Q975" s="61"/>
      <c r="R975" s="61"/>
      <c r="S975" s="61"/>
      <c r="T975" s="61"/>
      <c r="U975" s="61"/>
      <c r="V975" s="61"/>
      <c r="W975" s="61"/>
      <c r="X975" s="61"/>
      <c r="Y975" s="12">
        <f t="shared" ref="Y975" si="423">SUM(Y965,Y972)</f>
        <v>61.980000000000004</v>
      </c>
      <c r="Z975" s="13">
        <f>SUM(Y976)</f>
        <v>100.57</v>
      </c>
      <c r="AA975" s="48"/>
      <c r="AB975" s="49"/>
    </row>
    <row r="976" spans="1:29" x14ac:dyDescent="0.15">
      <c r="A976" s="22" t="s">
        <v>332</v>
      </c>
      <c r="B976" s="22"/>
      <c r="C976" s="22"/>
      <c r="D976" s="96"/>
      <c r="E976" s="12">
        <f>SUM(E974:E975)</f>
        <v>0</v>
      </c>
      <c r="F976" s="12">
        <f t="shared" ref="F976:Z976" si="424">SUM(F974:F975)</f>
        <v>31.84</v>
      </c>
      <c r="G976" s="12">
        <f t="shared" si="424"/>
        <v>0</v>
      </c>
      <c r="H976" s="12">
        <f t="shared" si="424"/>
        <v>0</v>
      </c>
      <c r="I976" s="12">
        <f t="shared" si="424"/>
        <v>0</v>
      </c>
      <c r="J976" s="12">
        <f t="shared" si="424"/>
        <v>0</v>
      </c>
      <c r="K976" s="12">
        <f t="shared" si="424"/>
        <v>95.86</v>
      </c>
      <c r="L976" s="12">
        <f t="shared" si="424"/>
        <v>0</v>
      </c>
      <c r="M976" s="12">
        <f t="shared" si="424"/>
        <v>0</v>
      </c>
      <c r="N976" s="12">
        <f t="shared" si="424"/>
        <v>0</v>
      </c>
      <c r="O976" s="12">
        <f t="shared" si="424"/>
        <v>0</v>
      </c>
      <c r="P976" s="12">
        <f t="shared" si="424"/>
        <v>0</v>
      </c>
      <c r="Q976" s="12">
        <f t="shared" si="424"/>
        <v>0</v>
      </c>
      <c r="R976" s="12">
        <f t="shared" si="424"/>
        <v>0</v>
      </c>
      <c r="S976" s="12">
        <f t="shared" si="424"/>
        <v>0</v>
      </c>
      <c r="T976" s="12">
        <f t="shared" si="424"/>
        <v>0</v>
      </c>
      <c r="U976" s="12">
        <f t="shared" si="424"/>
        <v>0</v>
      </c>
      <c r="V976" s="12">
        <f t="shared" si="424"/>
        <v>0</v>
      </c>
      <c r="W976" s="12">
        <f t="shared" si="424"/>
        <v>0</v>
      </c>
      <c r="X976" s="12">
        <f t="shared" si="424"/>
        <v>0</v>
      </c>
      <c r="Y976" s="12">
        <f t="shared" si="424"/>
        <v>100.57</v>
      </c>
      <c r="Z976" s="12">
        <f t="shared" si="424"/>
        <v>228.26999999999998</v>
      </c>
      <c r="AA976" s="48"/>
      <c r="AB976" s="49"/>
    </row>
    <row r="977" spans="1:28" x14ac:dyDescent="0.15">
      <c r="A977" s="55" t="s">
        <v>681</v>
      </c>
      <c r="B977" s="62"/>
      <c r="C977" s="56"/>
      <c r="D977" s="62"/>
      <c r="E977" s="57">
        <f t="shared" ref="E977:X977" si="425">E974/$Z$974</f>
        <v>0</v>
      </c>
      <c r="F977" s="57">
        <f t="shared" si="425"/>
        <v>0.24933437744714176</v>
      </c>
      <c r="G977" s="57">
        <f t="shared" si="425"/>
        <v>0</v>
      </c>
      <c r="H977" s="57">
        <f t="shared" si="425"/>
        <v>0</v>
      </c>
      <c r="I977" s="57">
        <f t="shared" si="425"/>
        <v>0</v>
      </c>
      <c r="J977" s="57">
        <f t="shared" si="425"/>
        <v>0</v>
      </c>
      <c r="K977" s="57">
        <f t="shared" si="425"/>
        <v>0.75066562255285829</v>
      </c>
      <c r="L977" s="57">
        <f t="shared" si="425"/>
        <v>0</v>
      </c>
      <c r="M977" s="57">
        <f t="shared" si="425"/>
        <v>0</v>
      </c>
      <c r="N977" s="57">
        <f t="shared" si="425"/>
        <v>0</v>
      </c>
      <c r="O977" s="57">
        <f t="shared" si="425"/>
        <v>0</v>
      </c>
      <c r="P977" s="57">
        <f t="shared" si="425"/>
        <v>0</v>
      </c>
      <c r="Q977" s="57">
        <f t="shared" si="425"/>
        <v>0</v>
      </c>
      <c r="R977" s="57">
        <f t="shared" si="425"/>
        <v>0</v>
      </c>
      <c r="S977" s="57">
        <f t="shared" si="425"/>
        <v>0</v>
      </c>
      <c r="T977" s="57">
        <f t="shared" si="425"/>
        <v>0</v>
      </c>
      <c r="U977" s="57">
        <f t="shared" si="425"/>
        <v>0</v>
      </c>
      <c r="V977" s="57">
        <f t="shared" si="425"/>
        <v>0</v>
      </c>
      <c r="W977" s="57">
        <f t="shared" si="425"/>
        <v>0</v>
      </c>
      <c r="X977" s="57">
        <f t="shared" si="425"/>
        <v>0</v>
      </c>
      <c r="Y977" s="57"/>
      <c r="Z977" s="57">
        <f>Z974/$Z$974</f>
        <v>1</v>
      </c>
      <c r="AA977" s="58"/>
      <c r="AB977" s="59"/>
    </row>
    <row r="978" spans="1:28" x14ac:dyDescent="0.15">
      <c r="A978" s="55" t="s">
        <v>678</v>
      </c>
      <c r="B978" s="62"/>
      <c r="C978" s="56"/>
      <c r="D978" s="62"/>
      <c r="E978" s="60">
        <f t="shared" ref="E978:X978" si="426">E977*$Z$975</f>
        <v>0</v>
      </c>
      <c r="F978" s="60">
        <f t="shared" si="426"/>
        <v>25.075558339859047</v>
      </c>
      <c r="G978" s="60">
        <f t="shared" si="426"/>
        <v>0</v>
      </c>
      <c r="H978" s="60">
        <f t="shared" si="426"/>
        <v>0</v>
      </c>
      <c r="I978" s="60">
        <f t="shared" si="426"/>
        <v>0</v>
      </c>
      <c r="J978" s="60">
        <f t="shared" si="426"/>
        <v>0</v>
      </c>
      <c r="K978" s="60">
        <f t="shared" si="426"/>
        <v>75.49444166014095</v>
      </c>
      <c r="L978" s="60">
        <f t="shared" si="426"/>
        <v>0</v>
      </c>
      <c r="M978" s="60">
        <f t="shared" si="426"/>
        <v>0</v>
      </c>
      <c r="N978" s="60">
        <f t="shared" si="426"/>
        <v>0</v>
      </c>
      <c r="O978" s="60">
        <f t="shared" si="426"/>
        <v>0</v>
      </c>
      <c r="P978" s="60">
        <f t="shared" si="426"/>
        <v>0</v>
      </c>
      <c r="Q978" s="60">
        <f t="shared" si="426"/>
        <v>0</v>
      </c>
      <c r="R978" s="60">
        <f t="shared" si="426"/>
        <v>0</v>
      </c>
      <c r="S978" s="60">
        <f t="shared" si="426"/>
        <v>0</v>
      </c>
      <c r="T978" s="60">
        <f t="shared" si="426"/>
        <v>0</v>
      </c>
      <c r="U978" s="60">
        <f t="shared" si="426"/>
        <v>0</v>
      </c>
      <c r="V978" s="60">
        <f t="shared" si="426"/>
        <v>0</v>
      </c>
      <c r="W978" s="60">
        <f t="shared" si="426"/>
        <v>0</v>
      </c>
      <c r="X978" s="60">
        <f t="shared" si="426"/>
        <v>0</v>
      </c>
      <c r="Y978" s="60"/>
      <c r="Z978" s="60">
        <f>Z977*$Z$975</f>
        <v>100.57</v>
      </c>
      <c r="AA978" s="58"/>
      <c r="AB978" s="59"/>
    </row>
    <row r="979" spans="1:28" x14ac:dyDescent="0.15">
      <c r="A979" s="55" t="s">
        <v>686</v>
      </c>
      <c r="B979" s="62"/>
      <c r="C979" s="56"/>
      <c r="D979" s="62"/>
      <c r="E979" s="60">
        <f>SUM(E974,E978)</f>
        <v>0</v>
      </c>
      <c r="F979" s="60">
        <f t="shared" ref="F979:Z979" si="427">SUM(F974,F978)</f>
        <v>56.915558339859047</v>
      </c>
      <c r="G979" s="60">
        <f t="shared" si="427"/>
        <v>0</v>
      </c>
      <c r="H979" s="60">
        <f t="shared" si="427"/>
        <v>0</v>
      </c>
      <c r="I979" s="60">
        <f t="shared" si="427"/>
        <v>0</v>
      </c>
      <c r="J979" s="60">
        <f t="shared" si="427"/>
        <v>0</v>
      </c>
      <c r="K979" s="60">
        <f t="shared" si="427"/>
        <v>171.35444166014094</v>
      </c>
      <c r="L979" s="60">
        <f t="shared" si="427"/>
        <v>0</v>
      </c>
      <c r="M979" s="60">
        <f t="shared" si="427"/>
        <v>0</v>
      </c>
      <c r="N979" s="60">
        <f t="shared" si="427"/>
        <v>0</v>
      </c>
      <c r="O979" s="60">
        <f t="shared" si="427"/>
        <v>0</v>
      </c>
      <c r="P979" s="60">
        <f t="shared" si="427"/>
        <v>0</v>
      </c>
      <c r="Q979" s="60">
        <f t="shared" si="427"/>
        <v>0</v>
      </c>
      <c r="R979" s="60">
        <f t="shared" si="427"/>
        <v>0</v>
      </c>
      <c r="S979" s="60">
        <f t="shared" si="427"/>
        <v>0</v>
      </c>
      <c r="T979" s="60">
        <f t="shared" si="427"/>
        <v>0</v>
      </c>
      <c r="U979" s="60">
        <f t="shared" si="427"/>
        <v>0</v>
      </c>
      <c r="V979" s="60">
        <f t="shared" si="427"/>
        <v>0</v>
      </c>
      <c r="W979" s="60">
        <f t="shared" si="427"/>
        <v>0</v>
      </c>
      <c r="X979" s="60">
        <f t="shared" si="427"/>
        <v>0</v>
      </c>
      <c r="Y979" s="60"/>
      <c r="Z979" s="60">
        <f t="shared" si="427"/>
        <v>228.26999999999998</v>
      </c>
      <c r="AA979" s="58"/>
      <c r="AB979" s="59"/>
    </row>
    <row r="980" spans="1:28" ht="16.5" customHeight="1" x14ac:dyDescent="0.15">
      <c r="A980" s="174" t="s">
        <v>305</v>
      </c>
      <c r="B980" s="118" t="s">
        <v>306</v>
      </c>
      <c r="C980" s="21" t="s">
        <v>666</v>
      </c>
      <c r="D980" s="29"/>
      <c r="E980" s="14"/>
      <c r="F980" s="14">
        <v>138.97</v>
      </c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5">
        <f>SUM(E980:X980)</f>
        <v>138.97</v>
      </c>
      <c r="AA980" s="41">
        <f t="shared" ref="AA980:AA1011" si="428">Z980/$Z$1039</f>
        <v>2.3451408822670768E-2</v>
      </c>
      <c r="AB980" s="44">
        <f t="shared" ref="AB980:AB1011" si="429">AA980*$Z$1040</f>
        <v>57.582823737274026</v>
      </c>
    </row>
    <row r="981" spans="1:28" ht="16.5" customHeight="1" x14ac:dyDescent="0.15">
      <c r="A981" s="174" t="s">
        <v>305</v>
      </c>
      <c r="B981" s="118" t="s">
        <v>307</v>
      </c>
      <c r="C981" s="21" t="s">
        <v>723</v>
      </c>
      <c r="D981" s="29"/>
      <c r="E981" s="14"/>
      <c r="F981" s="14">
        <v>510.86</v>
      </c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5">
        <f>SUM(E981:X981)</f>
        <v>510.86</v>
      </c>
      <c r="AA981" s="41">
        <f t="shared" si="428"/>
        <v>8.6208438592139225E-2</v>
      </c>
      <c r="AB981" s="44">
        <f t="shared" si="429"/>
        <v>211.67706220352457</v>
      </c>
    </row>
    <row r="982" spans="1:28" ht="16.5" customHeight="1" x14ac:dyDescent="0.15">
      <c r="A982" s="174" t="s">
        <v>305</v>
      </c>
      <c r="B982" s="118" t="s">
        <v>308</v>
      </c>
      <c r="C982" s="21" t="s">
        <v>309</v>
      </c>
      <c r="D982" s="29"/>
      <c r="E982" s="14"/>
      <c r="F982" s="14">
        <v>377.83</v>
      </c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5">
        <f>SUM(E982:X982)</f>
        <v>377.83</v>
      </c>
      <c r="AA982" s="41">
        <f t="shared" si="428"/>
        <v>6.3759414229471803E-2</v>
      </c>
      <c r="AB982" s="44">
        <f t="shared" si="429"/>
        <v>156.55550329318734</v>
      </c>
    </row>
    <row r="983" spans="1:28" x14ac:dyDescent="0.15">
      <c r="A983" s="174" t="s">
        <v>305</v>
      </c>
      <c r="B983" s="137" t="s">
        <v>276</v>
      </c>
      <c r="C983" s="137"/>
      <c r="D983" s="94"/>
      <c r="E983" s="7">
        <f>SUM(E980:E982)</f>
        <v>0</v>
      </c>
      <c r="F983" s="7">
        <f t="shared" ref="F983:Z983" si="430">SUM(F980:F982)</f>
        <v>1027.6600000000001</v>
      </c>
      <c r="G983" s="7">
        <f t="shared" si="430"/>
        <v>0</v>
      </c>
      <c r="H983" s="7">
        <f t="shared" si="430"/>
        <v>0</v>
      </c>
      <c r="I983" s="7">
        <f t="shared" si="430"/>
        <v>0</v>
      </c>
      <c r="J983" s="7">
        <f t="shared" si="430"/>
        <v>0</v>
      </c>
      <c r="K983" s="7">
        <f t="shared" si="430"/>
        <v>0</v>
      </c>
      <c r="L983" s="7">
        <f t="shared" si="430"/>
        <v>0</v>
      </c>
      <c r="M983" s="7">
        <f t="shared" si="430"/>
        <v>0</v>
      </c>
      <c r="N983" s="7">
        <f t="shared" si="430"/>
        <v>0</v>
      </c>
      <c r="O983" s="7">
        <f t="shared" si="430"/>
        <v>0</v>
      </c>
      <c r="P983" s="7">
        <f t="shared" si="430"/>
        <v>0</v>
      </c>
      <c r="Q983" s="7">
        <f t="shared" si="430"/>
        <v>0</v>
      </c>
      <c r="R983" s="7">
        <f t="shared" si="430"/>
        <v>0</v>
      </c>
      <c r="S983" s="7">
        <f t="shared" si="430"/>
        <v>0</v>
      </c>
      <c r="T983" s="7">
        <f t="shared" si="430"/>
        <v>0</v>
      </c>
      <c r="U983" s="7">
        <f t="shared" si="430"/>
        <v>0</v>
      </c>
      <c r="V983" s="7">
        <f t="shared" si="430"/>
        <v>0</v>
      </c>
      <c r="W983" s="7">
        <f t="shared" si="430"/>
        <v>0</v>
      </c>
      <c r="X983" s="7">
        <f t="shared" si="430"/>
        <v>0</v>
      </c>
      <c r="Y983" s="7">
        <f t="shared" si="430"/>
        <v>0</v>
      </c>
      <c r="Z983" s="7">
        <f t="shared" si="430"/>
        <v>1027.6600000000001</v>
      </c>
      <c r="AA983" s="42">
        <f t="shared" si="428"/>
        <v>0.17341926164428181</v>
      </c>
      <c r="AB983" s="45">
        <f t="shared" si="429"/>
        <v>425.81538923398597</v>
      </c>
    </row>
    <row r="984" spans="1:28" ht="16.5" customHeight="1" x14ac:dyDescent="0.15">
      <c r="A984" s="174" t="s">
        <v>305</v>
      </c>
      <c r="B984" s="137" t="s">
        <v>857</v>
      </c>
      <c r="C984" s="137"/>
      <c r="D984" s="94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>
        <v>739.22</v>
      </c>
      <c r="Z984" s="7">
        <f>SUM(Y985)</f>
        <v>739.22</v>
      </c>
      <c r="AA984" s="42">
        <f t="shared" si="428"/>
        <v>0.12474455227671213</v>
      </c>
      <c r="AB984" s="45">
        <f t="shared" si="429"/>
        <v>306.29902110576171</v>
      </c>
    </row>
    <row r="985" spans="1:28" x14ac:dyDescent="0.15">
      <c r="A985" s="174" t="s">
        <v>305</v>
      </c>
      <c r="B985" s="137" t="s">
        <v>858</v>
      </c>
      <c r="C985" s="137"/>
      <c r="D985" s="94"/>
      <c r="E985" s="7">
        <f>SUM(E983:E984)</f>
        <v>0</v>
      </c>
      <c r="F985" s="7">
        <f t="shared" ref="F985:Y985" si="431">SUM(F983:F984)</f>
        <v>1027.6600000000001</v>
      </c>
      <c r="G985" s="7">
        <f t="shared" si="431"/>
        <v>0</v>
      </c>
      <c r="H985" s="7">
        <f t="shared" si="431"/>
        <v>0</v>
      </c>
      <c r="I985" s="7">
        <f t="shared" si="431"/>
        <v>0</v>
      </c>
      <c r="J985" s="7">
        <f t="shared" si="431"/>
        <v>0</v>
      </c>
      <c r="K985" s="7">
        <f t="shared" si="431"/>
        <v>0</v>
      </c>
      <c r="L985" s="7">
        <f t="shared" si="431"/>
        <v>0</v>
      </c>
      <c r="M985" s="7">
        <f t="shared" si="431"/>
        <v>0</v>
      </c>
      <c r="N985" s="7">
        <f t="shared" si="431"/>
        <v>0</v>
      </c>
      <c r="O985" s="7">
        <f t="shared" si="431"/>
        <v>0</v>
      </c>
      <c r="P985" s="7">
        <f t="shared" si="431"/>
        <v>0</v>
      </c>
      <c r="Q985" s="7">
        <f t="shared" si="431"/>
        <v>0</v>
      </c>
      <c r="R985" s="7">
        <f t="shared" si="431"/>
        <v>0</v>
      </c>
      <c r="S985" s="7">
        <f t="shared" si="431"/>
        <v>0</v>
      </c>
      <c r="T985" s="7">
        <f t="shared" si="431"/>
        <v>0</v>
      </c>
      <c r="U985" s="7">
        <f t="shared" si="431"/>
        <v>0</v>
      </c>
      <c r="V985" s="7">
        <f t="shared" si="431"/>
        <v>0</v>
      </c>
      <c r="W985" s="7">
        <f t="shared" si="431"/>
        <v>0</v>
      </c>
      <c r="X985" s="7">
        <f t="shared" si="431"/>
        <v>0</v>
      </c>
      <c r="Y985" s="7">
        <f t="shared" si="431"/>
        <v>739.22</v>
      </c>
      <c r="Z985" s="7">
        <f>SUM(Z983:Z984)</f>
        <v>1766.88</v>
      </c>
      <c r="AA985" s="42">
        <f t="shared" si="428"/>
        <v>0.29816381392099395</v>
      </c>
      <c r="AB985" s="45">
        <f t="shared" si="429"/>
        <v>732.11441033974768</v>
      </c>
    </row>
    <row r="986" spans="1:28" ht="16.5" customHeight="1" x14ac:dyDescent="0.15">
      <c r="A986" s="174" t="s">
        <v>305</v>
      </c>
      <c r="B986" s="118">
        <v>101</v>
      </c>
      <c r="C986" s="21" t="s">
        <v>1075</v>
      </c>
      <c r="D986" s="29"/>
      <c r="E986" s="14"/>
      <c r="F986" s="14"/>
      <c r="G986" s="14"/>
      <c r="H986" s="14"/>
      <c r="I986" s="14"/>
      <c r="J986" s="14"/>
      <c r="K986" s="14">
        <v>97.76</v>
      </c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9"/>
      <c r="Y986" s="14"/>
      <c r="Z986" s="5">
        <f t="shared" ref="Z986:Z993" si="432">SUM(E986:X986)</f>
        <v>97.76</v>
      </c>
      <c r="AA986" s="41">
        <f t="shared" si="428"/>
        <v>1.6497155691906847E-2</v>
      </c>
      <c r="AB986" s="44">
        <f t="shared" si="429"/>
        <v>40.507281057464986</v>
      </c>
    </row>
    <row r="987" spans="1:28" ht="16.5" customHeight="1" x14ac:dyDescent="0.15">
      <c r="A987" s="174" t="s">
        <v>305</v>
      </c>
      <c r="B987" s="118">
        <v>102</v>
      </c>
      <c r="C987" s="21" t="s">
        <v>986</v>
      </c>
      <c r="D987" s="29"/>
      <c r="E987" s="14"/>
      <c r="F987" s="14">
        <v>225.5</v>
      </c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5">
        <f t="shared" si="432"/>
        <v>225.5</v>
      </c>
      <c r="AA987" s="41">
        <f t="shared" si="428"/>
        <v>3.8053484129756482E-2</v>
      </c>
      <c r="AB987" s="44">
        <f t="shared" si="429"/>
        <v>93.436905467045364</v>
      </c>
    </row>
    <row r="988" spans="1:28" ht="16.5" customHeight="1" x14ac:dyDescent="0.15">
      <c r="A988" s="174" t="s">
        <v>305</v>
      </c>
      <c r="B988" s="118">
        <v>103</v>
      </c>
      <c r="C988" s="21" t="s">
        <v>724</v>
      </c>
      <c r="D988" s="29"/>
      <c r="E988" s="14"/>
      <c r="F988" s="14">
        <v>114.4</v>
      </c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5">
        <f t="shared" si="432"/>
        <v>114.4</v>
      </c>
      <c r="AA988" s="41">
        <f t="shared" si="428"/>
        <v>1.9305182192656947E-2</v>
      </c>
      <c r="AB988" s="44">
        <f t="shared" si="429"/>
        <v>47.402137407671788</v>
      </c>
    </row>
    <row r="989" spans="1:28" ht="16.5" customHeight="1" x14ac:dyDescent="0.15">
      <c r="A989" s="174" t="s">
        <v>305</v>
      </c>
      <c r="B989" s="118">
        <v>104</v>
      </c>
      <c r="C989" s="21" t="s">
        <v>310</v>
      </c>
      <c r="D989" s="29"/>
      <c r="E989" s="14"/>
      <c r="F989" s="14">
        <v>114.4</v>
      </c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5">
        <f t="shared" si="432"/>
        <v>114.4</v>
      </c>
      <c r="AA989" s="41">
        <f t="shared" si="428"/>
        <v>1.9305182192656947E-2</v>
      </c>
      <c r="AB989" s="44">
        <f t="shared" si="429"/>
        <v>47.402137407671788</v>
      </c>
    </row>
    <row r="990" spans="1:28" ht="16.5" customHeight="1" x14ac:dyDescent="0.15">
      <c r="A990" s="174" t="s">
        <v>305</v>
      </c>
      <c r="B990" s="118">
        <v>105</v>
      </c>
      <c r="C990" s="21" t="s">
        <v>311</v>
      </c>
      <c r="D990" s="29"/>
      <c r="E990" s="14"/>
      <c r="F990" s="14">
        <v>178.91</v>
      </c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5">
        <f t="shared" si="432"/>
        <v>178.91</v>
      </c>
      <c r="AA990" s="41">
        <f t="shared" si="428"/>
        <v>3.0191347430841384E-2</v>
      </c>
      <c r="AB990" s="44">
        <f t="shared" si="429"/>
        <v>74.132136395162235</v>
      </c>
    </row>
    <row r="991" spans="1:28" ht="16.5" customHeight="1" x14ac:dyDescent="0.15">
      <c r="A991" s="174" t="s">
        <v>305</v>
      </c>
      <c r="B991" s="118">
        <v>106</v>
      </c>
      <c r="C991" s="21" t="s">
        <v>667</v>
      </c>
      <c r="D991" s="29"/>
      <c r="E991" s="14"/>
      <c r="F991" s="14">
        <v>210.6</v>
      </c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5">
        <f t="shared" si="432"/>
        <v>210.6</v>
      </c>
      <c r="AA991" s="41">
        <f t="shared" si="428"/>
        <v>3.5539085400118471E-2</v>
      </c>
      <c r="AB991" s="44">
        <f t="shared" si="429"/>
        <v>87.263025682304885</v>
      </c>
    </row>
    <row r="992" spans="1:28" ht="16.5" customHeight="1" x14ac:dyDescent="0.15">
      <c r="A992" s="174" t="s">
        <v>305</v>
      </c>
      <c r="B992" s="118">
        <v>107</v>
      </c>
      <c r="C992" s="21" t="s">
        <v>966</v>
      </c>
      <c r="D992" s="29"/>
      <c r="E992" s="14"/>
      <c r="F992" s="14">
        <v>68.25</v>
      </c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5">
        <f t="shared" si="432"/>
        <v>68.25</v>
      </c>
      <c r="AA992" s="41">
        <f t="shared" si="428"/>
        <v>1.1517296194482838E-2</v>
      </c>
      <c r="AB992" s="44">
        <f t="shared" si="429"/>
        <v>28.279684248895101</v>
      </c>
    </row>
    <row r="993" spans="1:28" ht="16.5" customHeight="1" x14ac:dyDescent="0.15">
      <c r="A993" s="174" t="s">
        <v>305</v>
      </c>
      <c r="B993" s="118">
        <v>108</v>
      </c>
      <c r="C993" s="21" t="s">
        <v>739</v>
      </c>
      <c r="D993" s="29"/>
      <c r="E993" s="14">
        <v>233.79</v>
      </c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5">
        <f t="shared" si="432"/>
        <v>233.79</v>
      </c>
      <c r="AA993" s="41">
        <f t="shared" si="428"/>
        <v>3.9452434832353736E-2</v>
      </c>
      <c r="AB993" s="44">
        <f t="shared" si="429"/>
        <v>96.871903011709676</v>
      </c>
    </row>
    <row r="994" spans="1:28" x14ac:dyDescent="0.15">
      <c r="A994" s="174" t="s">
        <v>305</v>
      </c>
      <c r="B994" s="137" t="s">
        <v>276</v>
      </c>
      <c r="C994" s="137"/>
      <c r="D994" s="94"/>
      <c r="E994" s="7">
        <f>SUM(E986:E993)</f>
        <v>233.79</v>
      </c>
      <c r="F994" s="7">
        <f t="shared" ref="F994:Z994" si="433">SUM(F986:F993)</f>
        <v>912.06</v>
      </c>
      <c r="G994" s="7">
        <f t="shared" si="433"/>
        <v>0</v>
      </c>
      <c r="H994" s="7">
        <f t="shared" si="433"/>
        <v>0</v>
      </c>
      <c r="I994" s="7">
        <f t="shared" si="433"/>
        <v>0</v>
      </c>
      <c r="J994" s="7">
        <f t="shared" si="433"/>
        <v>0</v>
      </c>
      <c r="K994" s="7">
        <f t="shared" si="433"/>
        <v>97.76</v>
      </c>
      <c r="L994" s="7">
        <f t="shared" si="433"/>
        <v>0</v>
      </c>
      <c r="M994" s="7">
        <f t="shared" si="433"/>
        <v>0</v>
      </c>
      <c r="N994" s="7">
        <f t="shared" si="433"/>
        <v>0</v>
      </c>
      <c r="O994" s="7">
        <f t="shared" si="433"/>
        <v>0</v>
      </c>
      <c r="P994" s="7">
        <f t="shared" si="433"/>
        <v>0</v>
      </c>
      <c r="Q994" s="7">
        <f t="shared" si="433"/>
        <v>0</v>
      </c>
      <c r="R994" s="7">
        <f t="shared" si="433"/>
        <v>0</v>
      </c>
      <c r="S994" s="7">
        <f t="shared" si="433"/>
        <v>0</v>
      </c>
      <c r="T994" s="7">
        <f t="shared" si="433"/>
        <v>0</v>
      </c>
      <c r="U994" s="7">
        <f t="shared" si="433"/>
        <v>0</v>
      </c>
      <c r="V994" s="7">
        <f t="shared" si="433"/>
        <v>0</v>
      </c>
      <c r="W994" s="7">
        <f t="shared" si="433"/>
        <v>0</v>
      </c>
      <c r="X994" s="7">
        <f t="shared" si="433"/>
        <v>0</v>
      </c>
      <c r="Y994" s="7">
        <f t="shared" si="433"/>
        <v>0</v>
      </c>
      <c r="Z994" s="7">
        <f t="shared" si="433"/>
        <v>1243.6099999999999</v>
      </c>
      <c r="AA994" s="42">
        <f t="shared" si="428"/>
        <v>0.20986116806477362</v>
      </c>
      <c r="AB994" s="45">
        <f t="shared" si="429"/>
        <v>515.29521067792575</v>
      </c>
    </row>
    <row r="995" spans="1:28" ht="16.5" customHeight="1" x14ac:dyDescent="0.15">
      <c r="A995" s="174" t="s">
        <v>305</v>
      </c>
      <c r="B995" s="137" t="s">
        <v>857</v>
      </c>
      <c r="C995" s="137"/>
      <c r="D995" s="94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>
        <v>391.9</v>
      </c>
      <c r="Z995" s="7">
        <f>SUM(Y996)</f>
        <v>391.9</v>
      </c>
      <c r="AA995" s="42">
        <f t="shared" si="428"/>
        <v>6.6133749137257489E-2</v>
      </c>
      <c r="AB995" s="45">
        <f t="shared" si="429"/>
        <v>162.38546896911339</v>
      </c>
    </row>
    <row r="996" spans="1:28" x14ac:dyDescent="0.15">
      <c r="A996" s="174" t="s">
        <v>305</v>
      </c>
      <c r="B996" s="137" t="s">
        <v>858</v>
      </c>
      <c r="C996" s="137"/>
      <c r="D996" s="94"/>
      <c r="E996" s="7">
        <f>SUM(E994:E995)</f>
        <v>233.79</v>
      </c>
      <c r="F996" s="7">
        <f t="shared" ref="F996:Y996" si="434">SUM(F994:F995)</f>
        <v>912.06</v>
      </c>
      <c r="G996" s="7">
        <f t="shared" si="434"/>
        <v>0</v>
      </c>
      <c r="H996" s="7">
        <f t="shared" si="434"/>
        <v>0</v>
      </c>
      <c r="I996" s="7">
        <f t="shared" si="434"/>
        <v>0</v>
      </c>
      <c r="J996" s="7">
        <f t="shared" si="434"/>
        <v>0</v>
      </c>
      <c r="K996" s="7">
        <f t="shared" si="434"/>
        <v>97.76</v>
      </c>
      <c r="L996" s="7">
        <f t="shared" si="434"/>
        <v>0</v>
      </c>
      <c r="M996" s="7">
        <f t="shared" si="434"/>
        <v>0</v>
      </c>
      <c r="N996" s="7">
        <f t="shared" si="434"/>
        <v>0</v>
      </c>
      <c r="O996" s="7">
        <f t="shared" si="434"/>
        <v>0</v>
      </c>
      <c r="P996" s="7">
        <f t="shared" si="434"/>
        <v>0</v>
      </c>
      <c r="Q996" s="7">
        <f t="shared" si="434"/>
        <v>0</v>
      </c>
      <c r="R996" s="7">
        <f t="shared" si="434"/>
        <v>0</v>
      </c>
      <c r="S996" s="7">
        <f t="shared" si="434"/>
        <v>0</v>
      </c>
      <c r="T996" s="7">
        <f t="shared" si="434"/>
        <v>0</v>
      </c>
      <c r="U996" s="7">
        <f t="shared" si="434"/>
        <v>0</v>
      </c>
      <c r="V996" s="7">
        <f t="shared" si="434"/>
        <v>0</v>
      </c>
      <c r="W996" s="7">
        <f t="shared" si="434"/>
        <v>0</v>
      </c>
      <c r="X996" s="7">
        <f t="shared" si="434"/>
        <v>0</v>
      </c>
      <c r="Y996" s="7">
        <f t="shared" si="434"/>
        <v>391.9</v>
      </c>
      <c r="Z996" s="7">
        <f>SUM(Z994:Z995)</f>
        <v>1635.5099999999998</v>
      </c>
      <c r="AA996" s="42">
        <f t="shared" si="428"/>
        <v>0.27599491720203112</v>
      </c>
      <c r="AB996" s="45">
        <f t="shared" si="429"/>
        <v>677.68067964703914</v>
      </c>
    </row>
    <row r="997" spans="1:28" ht="16.5" customHeight="1" x14ac:dyDescent="0.15">
      <c r="A997" s="174" t="s">
        <v>305</v>
      </c>
      <c r="B997" s="118">
        <v>201</v>
      </c>
      <c r="C997" s="21" t="s">
        <v>742</v>
      </c>
      <c r="D997" s="29"/>
      <c r="E997" s="14"/>
      <c r="F997" s="14">
        <v>97.76</v>
      </c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5">
        <f t="shared" ref="Z997:Z1007" si="435">SUM(E997:X997)</f>
        <v>97.76</v>
      </c>
      <c r="AA997" s="41">
        <f t="shared" si="428"/>
        <v>1.6497155691906847E-2</v>
      </c>
      <c r="AB997" s="44">
        <f t="shared" si="429"/>
        <v>40.507281057464986</v>
      </c>
    </row>
    <row r="998" spans="1:28" ht="16.5" customHeight="1" x14ac:dyDescent="0.15">
      <c r="A998" s="174" t="s">
        <v>305</v>
      </c>
      <c r="B998" s="118">
        <v>202</v>
      </c>
      <c r="C998" s="125" t="s">
        <v>999</v>
      </c>
      <c r="D998" s="29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>
        <v>75.16</v>
      </c>
      <c r="R998" s="14"/>
      <c r="S998" s="14"/>
      <c r="T998" s="14"/>
      <c r="U998" s="14"/>
      <c r="V998" s="14"/>
      <c r="W998" s="14"/>
      <c r="X998" s="14"/>
      <c r="Y998" s="14"/>
      <c r="Z998" s="5">
        <f t="shared" si="435"/>
        <v>75.16</v>
      </c>
      <c r="AA998" s="41">
        <f t="shared" si="428"/>
        <v>1.2683369699301538E-2</v>
      </c>
      <c r="AB998" s="44">
        <f t="shared" si="429"/>
        <v>31.142872793361988</v>
      </c>
    </row>
    <row r="999" spans="1:28" ht="16.5" customHeight="1" x14ac:dyDescent="0.15">
      <c r="A999" s="174" t="s">
        <v>305</v>
      </c>
      <c r="B999" s="118">
        <v>203</v>
      </c>
      <c r="C999" s="21" t="s">
        <v>312</v>
      </c>
      <c r="D999" s="29"/>
      <c r="E999" s="14"/>
      <c r="F999" s="14">
        <v>112.75</v>
      </c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5">
        <f t="shared" si="435"/>
        <v>112.75</v>
      </c>
      <c r="AA999" s="41">
        <f t="shared" si="428"/>
        <v>1.9026742064878241E-2</v>
      </c>
      <c r="AB999" s="44">
        <f t="shared" si="429"/>
        <v>46.718452733522682</v>
      </c>
    </row>
    <row r="1000" spans="1:28" ht="16.5" customHeight="1" x14ac:dyDescent="0.15">
      <c r="A1000" s="174" t="s">
        <v>305</v>
      </c>
      <c r="B1000" s="118">
        <v>204</v>
      </c>
      <c r="C1000" s="21" t="s">
        <v>725</v>
      </c>
      <c r="D1000" s="29"/>
      <c r="E1000" s="14"/>
      <c r="F1000" s="14">
        <v>112.75</v>
      </c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5">
        <f t="shared" si="435"/>
        <v>112.75</v>
      </c>
      <c r="AA1000" s="41">
        <f t="shared" si="428"/>
        <v>1.9026742064878241E-2</v>
      </c>
      <c r="AB1000" s="44">
        <f t="shared" si="429"/>
        <v>46.718452733522682</v>
      </c>
    </row>
    <row r="1001" spans="1:28" ht="16.5" customHeight="1" x14ac:dyDescent="0.15">
      <c r="A1001" s="174" t="s">
        <v>305</v>
      </c>
      <c r="B1001" s="118">
        <v>205</v>
      </c>
      <c r="C1001" s="21" t="s">
        <v>313</v>
      </c>
      <c r="D1001" s="29"/>
      <c r="E1001" s="14"/>
      <c r="F1001" s="14">
        <v>153.63</v>
      </c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4"/>
      <c r="Y1001" s="14"/>
      <c r="Z1001" s="5">
        <f t="shared" si="435"/>
        <v>153.63</v>
      </c>
      <c r="AA1001" s="41">
        <f t="shared" si="428"/>
        <v>2.5925307170086422E-2</v>
      </c>
      <c r="AB1001" s="44">
        <f t="shared" si="429"/>
        <v>63.657258478501902</v>
      </c>
    </row>
    <row r="1002" spans="1:28" ht="16.5" customHeight="1" x14ac:dyDescent="0.15">
      <c r="A1002" s="174" t="s">
        <v>305</v>
      </c>
      <c r="B1002" s="118">
        <v>206</v>
      </c>
      <c r="C1002" s="21" t="s">
        <v>314</v>
      </c>
      <c r="D1002" s="29"/>
      <c r="E1002" s="14"/>
      <c r="F1002" s="14">
        <v>153.88999999999999</v>
      </c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4"/>
      <c r="S1002" s="14"/>
      <c r="T1002" s="14"/>
      <c r="U1002" s="14"/>
      <c r="V1002" s="14"/>
      <c r="W1002" s="14"/>
      <c r="X1002" s="14"/>
      <c r="Y1002" s="14"/>
      <c r="Z1002" s="5">
        <f t="shared" si="435"/>
        <v>153.88999999999999</v>
      </c>
      <c r="AA1002" s="41">
        <f t="shared" si="428"/>
        <v>2.596918258416064E-2</v>
      </c>
      <c r="AB1002" s="44">
        <f t="shared" si="429"/>
        <v>63.764990608973875</v>
      </c>
    </row>
    <row r="1003" spans="1:28" ht="16.5" customHeight="1" x14ac:dyDescent="0.15">
      <c r="A1003" s="174" t="s">
        <v>305</v>
      </c>
      <c r="B1003" s="118">
        <v>207</v>
      </c>
      <c r="C1003" s="21" t="s">
        <v>967</v>
      </c>
      <c r="D1003" s="29"/>
      <c r="E1003" s="14"/>
      <c r="F1003" s="14">
        <v>112.75</v>
      </c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4"/>
      <c r="Y1003" s="14"/>
      <c r="Z1003" s="5">
        <f t="shared" si="435"/>
        <v>112.75</v>
      </c>
      <c r="AA1003" s="41">
        <f t="shared" si="428"/>
        <v>1.9026742064878241E-2</v>
      </c>
      <c r="AB1003" s="44">
        <f t="shared" si="429"/>
        <v>46.718452733522682</v>
      </c>
    </row>
    <row r="1004" spans="1:28" ht="16.5" customHeight="1" x14ac:dyDescent="0.15">
      <c r="A1004" s="174" t="s">
        <v>305</v>
      </c>
      <c r="B1004" s="118">
        <v>208</v>
      </c>
      <c r="C1004" s="21" t="s">
        <v>668</v>
      </c>
      <c r="D1004" s="29"/>
      <c r="E1004" s="14"/>
      <c r="F1004" s="14">
        <v>112.75</v>
      </c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4"/>
      <c r="S1004" s="14"/>
      <c r="T1004" s="14"/>
      <c r="U1004" s="14"/>
      <c r="V1004" s="14"/>
      <c r="W1004" s="14"/>
      <c r="X1004" s="14"/>
      <c r="Y1004" s="14"/>
      <c r="Z1004" s="5">
        <f t="shared" si="435"/>
        <v>112.75</v>
      </c>
      <c r="AA1004" s="41">
        <f t="shared" si="428"/>
        <v>1.9026742064878241E-2</v>
      </c>
      <c r="AB1004" s="44">
        <f t="shared" si="429"/>
        <v>46.718452733522682</v>
      </c>
    </row>
    <row r="1005" spans="1:28" ht="16.5" customHeight="1" x14ac:dyDescent="0.15">
      <c r="A1005" s="174" t="s">
        <v>305</v>
      </c>
      <c r="B1005" s="118">
        <v>209</v>
      </c>
      <c r="C1005" s="21" t="s">
        <v>315</v>
      </c>
      <c r="D1005" s="29"/>
      <c r="E1005" s="14"/>
      <c r="F1005" s="14">
        <v>110.66</v>
      </c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4"/>
      <c r="Y1005" s="14"/>
      <c r="Z1005" s="5">
        <f t="shared" si="435"/>
        <v>110.66</v>
      </c>
      <c r="AA1005" s="41">
        <f t="shared" si="428"/>
        <v>1.8674051236358544E-2</v>
      </c>
      <c r="AB1005" s="44">
        <f t="shared" si="429"/>
        <v>45.852452146267133</v>
      </c>
    </row>
    <row r="1006" spans="1:28" s="37" customFormat="1" ht="16.5" customHeight="1" x14ac:dyDescent="0.15">
      <c r="A1006" s="174" t="s">
        <v>305</v>
      </c>
      <c r="B1006" s="163">
        <v>210</v>
      </c>
      <c r="C1006" s="170" t="s">
        <v>1091</v>
      </c>
      <c r="D1006" s="163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4">
        <v>118.33</v>
      </c>
      <c r="S1006" s="14"/>
      <c r="T1006" s="14"/>
      <c r="U1006" s="14"/>
      <c r="V1006" s="14"/>
      <c r="W1006" s="14"/>
      <c r="X1006" s="14"/>
      <c r="Y1006" s="14"/>
      <c r="Z1006" s="120">
        <f t="shared" si="435"/>
        <v>118.33</v>
      </c>
      <c r="AA1006" s="41">
        <f t="shared" si="428"/>
        <v>1.9968375951548045E-2</v>
      </c>
      <c r="AB1006" s="130">
        <f t="shared" si="429"/>
        <v>49.030549995190583</v>
      </c>
    </row>
    <row r="1007" spans="1:28" ht="16.5" customHeight="1" x14ac:dyDescent="0.15">
      <c r="A1007" s="174" t="s">
        <v>305</v>
      </c>
      <c r="B1007" s="118">
        <v>211</v>
      </c>
      <c r="C1007" s="21" t="s">
        <v>959</v>
      </c>
      <c r="D1007" s="29"/>
      <c r="E1007" s="14">
        <v>118.33</v>
      </c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/>
      <c r="W1007" s="14"/>
      <c r="X1007" s="14"/>
      <c r="Y1007" s="14"/>
      <c r="Z1007" s="5">
        <f t="shared" si="435"/>
        <v>118.33</v>
      </c>
      <c r="AA1007" s="41">
        <f t="shared" si="428"/>
        <v>1.9968375951548045E-2</v>
      </c>
      <c r="AB1007" s="44">
        <f t="shared" si="429"/>
        <v>49.030549995190583</v>
      </c>
    </row>
    <row r="1008" spans="1:28" x14ac:dyDescent="0.15">
      <c r="A1008" s="174" t="s">
        <v>305</v>
      </c>
      <c r="B1008" s="137" t="s">
        <v>276</v>
      </c>
      <c r="C1008" s="137"/>
      <c r="D1008" s="94"/>
      <c r="E1008" s="7">
        <f>SUM(E997:E1007)</f>
        <v>118.33</v>
      </c>
      <c r="F1008" s="7">
        <f t="shared" ref="F1008:Z1008" si="436">SUM(F997:F1007)</f>
        <v>966.93999999999994</v>
      </c>
      <c r="G1008" s="7">
        <f t="shared" si="436"/>
        <v>0</v>
      </c>
      <c r="H1008" s="7">
        <f t="shared" si="436"/>
        <v>0</v>
      </c>
      <c r="I1008" s="7">
        <f t="shared" si="436"/>
        <v>0</v>
      </c>
      <c r="J1008" s="7">
        <f t="shared" si="436"/>
        <v>0</v>
      </c>
      <c r="K1008" s="7">
        <f t="shared" si="436"/>
        <v>0</v>
      </c>
      <c r="L1008" s="7">
        <f t="shared" si="436"/>
        <v>0</v>
      </c>
      <c r="M1008" s="7">
        <f t="shared" si="436"/>
        <v>0</v>
      </c>
      <c r="N1008" s="7">
        <f t="shared" si="436"/>
        <v>0</v>
      </c>
      <c r="O1008" s="7">
        <f t="shared" si="436"/>
        <v>0</v>
      </c>
      <c r="P1008" s="7">
        <f t="shared" si="436"/>
        <v>0</v>
      </c>
      <c r="Q1008" s="7">
        <f t="shared" si="436"/>
        <v>75.16</v>
      </c>
      <c r="R1008" s="7">
        <f t="shared" si="436"/>
        <v>118.33</v>
      </c>
      <c r="S1008" s="7">
        <f t="shared" si="436"/>
        <v>0</v>
      </c>
      <c r="T1008" s="7">
        <f t="shared" si="436"/>
        <v>0</v>
      </c>
      <c r="U1008" s="7">
        <f t="shared" si="436"/>
        <v>0</v>
      </c>
      <c r="V1008" s="7">
        <f t="shared" si="436"/>
        <v>0</v>
      </c>
      <c r="W1008" s="7">
        <f t="shared" si="436"/>
        <v>0</v>
      </c>
      <c r="X1008" s="7">
        <f t="shared" si="436"/>
        <v>0</v>
      </c>
      <c r="Y1008" s="7">
        <f t="shared" si="436"/>
        <v>0</v>
      </c>
      <c r="Z1008" s="7">
        <f t="shared" si="436"/>
        <v>1278.7599999999998</v>
      </c>
      <c r="AA1008" s="42">
        <f t="shared" si="428"/>
        <v>0.21579278654442302</v>
      </c>
      <c r="AB1008" s="45">
        <f t="shared" si="429"/>
        <v>529.85976600904166</v>
      </c>
    </row>
    <row r="1009" spans="1:28" ht="16.5" customHeight="1" x14ac:dyDescent="0.15">
      <c r="A1009" s="174" t="s">
        <v>305</v>
      </c>
      <c r="B1009" s="137" t="s">
        <v>857</v>
      </c>
      <c r="C1009" s="137"/>
      <c r="D1009" s="94"/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  <c r="U1009" s="7"/>
      <c r="V1009" s="7"/>
      <c r="W1009" s="7"/>
      <c r="X1009" s="7"/>
      <c r="Y1009" s="7">
        <v>467.26</v>
      </c>
      <c r="Z1009" s="7">
        <f>SUM(Y1010)</f>
        <v>467.26</v>
      </c>
      <c r="AA1009" s="42">
        <f t="shared" si="428"/>
        <v>7.8850869155077663E-2</v>
      </c>
      <c r="AB1009" s="45">
        <f t="shared" si="429"/>
        <v>193.61121263206923</v>
      </c>
    </row>
    <row r="1010" spans="1:28" x14ac:dyDescent="0.15">
      <c r="A1010" s="174" t="s">
        <v>305</v>
      </c>
      <c r="B1010" s="137" t="s">
        <v>858</v>
      </c>
      <c r="C1010" s="137"/>
      <c r="D1010" s="94"/>
      <c r="E1010" s="7">
        <f>SUM(E1008:E1009)</f>
        <v>118.33</v>
      </c>
      <c r="F1010" s="7">
        <f t="shared" ref="F1010:Y1010" si="437">SUM(F1008:F1009)</f>
        <v>966.93999999999994</v>
      </c>
      <c r="G1010" s="7">
        <f t="shared" si="437"/>
        <v>0</v>
      </c>
      <c r="H1010" s="7">
        <f t="shared" si="437"/>
        <v>0</v>
      </c>
      <c r="I1010" s="7">
        <f t="shared" si="437"/>
        <v>0</v>
      </c>
      <c r="J1010" s="7">
        <f t="shared" si="437"/>
        <v>0</v>
      </c>
      <c r="K1010" s="7">
        <f t="shared" si="437"/>
        <v>0</v>
      </c>
      <c r="L1010" s="7">
        <f t="shared" si="437"/>
        <v>0</v>
      </c>
      <c r="M1010" s="7">
        <f t="shared" si="437"/>
        <v>0</v>
      </c>
      <c r="N1010" s="7">
        <f t="shared" si="437"/>
        <v>0</v>
      </c>
      <c r="O1010" s="7">
        <f t="shared" si="437"/>
        <v>0</v>
      </c>
      <c r="P1010" s="7">
        <f t="shared" si="437"/>
        <v>0</v>
      </c>
      <c r="Q1010" s="7">
        <f t="shared" si="437"/>
        <v>75.16</v>
      </c>
      <c r="R1010" s="7">
        <f t="shared" si="437"/>
        <v>118.33</v>
      </c>
      <c r="S1010" s="7">
        <f t="shared" si="437"/>
        <v>0</v>
      </c>
      <c r="T1010" s="7">
        <f t="shared" si="437"/>
        <v>0</v>
      </c>
      <c r="U1010" s="7">
        <f t="shared" si="437"/>
        <v>0</v>
      </c>
      <c r="V1010" s="7">
        <f t="shared" si="437"/>
        <v>0</v>
      </c>
      <c r="W1010" s="7">
        <f t="shared" si="437"/>
        <v>0</v>
      </c>
      <c r="X1010" s="7">
        <f t="shared" si="437"/>
        <v>0</v>
      </c>
      <c r="Y1010" s="7">
        <f t="shared" si="437"/>
        <v>467.26</v>
      </c>
      <c r="Z1010" s="7">
        <f>SUM(Z1008:Z1009)</f>
        <v>1746.0199999999998</v>
      </c>
      <c r="AA1010" s="42">
        <f t="shared" si="428"/>
        <v>0.29464365569950068</v>
      </c>
      <c r="AB1010" s="45">
        <f t="shared" si="429"/>
        <v>723.47097864111095</v>
      </c>
    </row>
    <row r="1011" spans="1:28" ht="16.5" customHeight="1" x14ac:dyDescent="0.15">
      <c r="A1011" s="174" t="s">
        <v>305</v>
      </c>
      <c r="B1011" s="126">
        <v>301</v>
      </c>
      <c r="C1011" s="125" t="s">
        <v>987</v>
      </c>
      <c r="D1011" s="29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4">
        <v>97.76</v>
      </c>
      <c r="S1011" s="14"/>
      <c r="T1011" s="14"/>
      <c r="U1011" s="14"/>
      <c r="V1011" s="14"/>
      <c r="W1011" s="14"/>
      <c r="X1011" s="14"/>
      <c r="Y1011" s="14"/>
      <c r="Z1011" s="5">
        <f t="shared" ref="Z1011:Z1021" si="438">SUM(E1011:X1011)</f>
        <v>97.76</v>
      </c>
      <c r="AA1011" s="41">
        <f t="shared" si="428"/>
        <v>1.6497155691906847E-2</v>
      </c>
      <c r="AB1011" s="44">
        <f t="shared" si="429"/>
        <v>40.507281057464986</v>
      </c>
    </row>
    <row r="1012" spans="1:28" ht="16.5" customHeight="1" x14ac:dyDescent="0.15">
      <c r="A1012" s="174" t="s">
        <v>305</v>
      </c>
      <c r="B1012" s="118">
        <v>302</v>
      </c>
      <c r="C1012" s="21" t="s">
        <v>316</v>
      </c>
      <c r="D1012" s="29"/>
      <c r="E1012" s="14"/>
      <c r="F1012" s="14">
        <v>112.75</v>
      </c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4"/>
      <c r="S1012" s="14"/>
      <c r="T1012" s="14"/>
      <c r="U1012" s="14"/>
      <c r="V1012" s="14"/>
      <c r="W1012" s="14"/>
      <c r="X1012" s="14"/>
      <c r="Y1012" s="14"/>
      <c r="Z1012" s="5">
        <f t="shared" si="438"/>
        <v>112.75</v>
      </c>
      <c r="AA1012" s="41">
        <f t="shared" ref="AA1012:AA1039" si="439">Z1012/$Z$1039</f>
        <v>1.9026742064878241E-2</v>
      </c>
      <c r="AB1012" s="44">
        <f t="shared" ref="AB1012:AB1039" si="440">AA1012*$Z$1040</f>
        <v>46.718452733522682</v>
      </c>
    </row>
    <row r="1013" spans="1:28" ht="16.5" customHeight="1" x14ac:dyDescent="0.15">
      <c r="A1013" s="174" t="s">
        <v>305</v>
      </c>
      <c r="B1013" s="118">
        <v>303</v>
      </c>
      <c r="C1013" s="21" t="s">
        <v>317</v>
      </c>
      <c r="D1013" s="29"/>
      <c r="E1013" s="14"/>
      <c r="F1013" s="14">
        <v>112.75</v>
      </c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4"/>
      <c r="S1013" s="14"/>
      <c r="T1013" s="14"/>
      <c r="U1013" s="14"/>
      <c r="V1013" s="14"/>
      <c r="W1013" s="14"/>
      <c r="X1013" s="14"/>
      <c r="Y1013" s="14"/>
      <c r="Z1013" s="5">
        <f t="shared" si="438"/>
        <v>112.75</v>
      </c>
      <c r="AA1013" s="41">
        <f t="shared" si="439"/>
        <v>1.9026742064878241E-2</v>
      </c>
      <c r="AB1013" s="44">
        <f t="shared" si="440"/>
        <v>46.718452733522682</v>
      </c>
    </row>
    <row r="1014" spans="1:28" ht="16.5" customHeight="1" x14ac:dyDescent="0.15">
      <c r="A1014" s="174" t="s">
        <v>305</v>
      </c>
      <c r="B1014" s="118">
        <v>304</v>
      </c>
      <c r="C1014" s="21" t="s">
        <v>318</v>
      </c>
      <c r="D1014" s="29"/>
      <c r="E1014" s="14"/>
      <c r="F1014" s="14">
        <v>112.75</v>
      </c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4"/>
      <c r="S1014" s="14"/>
      <c r="T1014" s="14"/>
      <c r="U1014" s="14"/>
      <c r="V1014" s="14"/>
      <c r="W1014" s="14"/>
      <c r="X1014" s="14"/>
      <c r="Y1014" s="14"/>
      <c r="Z1014" s="5">
        <f t="shared" si="438"/>
        <v>112.75</v>
      </c>
      <c r="AA1014" s="41">
        <f t="shared" si="439"/>
        <v>1.9026742064878241E-2</v>
      </c>
      <c r="AB1014" s="44">
        <f t="shared" si="440"/>
        <v>46.718452733522682</v>
      </c>
    </row>
    <row r="1015" spans="1:28" ht="16.5" customHeight="1" x14ac:dyDescent="0.15">
      <c r="A1015" s="174" t="s">
        <v>305</v>
      </c>
      <c r="B1015" s="118">
        <v>305</v>
      </c>
      <c r="C1015" s="21" t="s">
        <v>988</v>
      </c>
      <c r="D1015" s="29"/>
      <c r="E1015" s="14"/>
      <c r="F1015" s="14">
        <v>116.04</v>
      </c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4"/>
      <c r="S1015" s="14"/>
      <c r="T1015" s="14"/>
      <c r="U1015" s="14"/>
      <c r="V1015" s="14"/>
      <c r="W1015" s="14"/>
      <c r="X1015" s="14"/>
      <c r="Y1015" s="14"/>
      <c r="Z1015" s="5">
        <f t="shared" si="438"/>
        <v>116.04</v>
      </c>
      <c r="AA1015" s="41">
        <f t="shared" si="439"/>
        <v>1.9581934804509721E-2</v>
      </c>
      <c r="AB1015" s="44">
        <f t="shared" si="440"/>
        <v>48.081678538341215</v>
      </c>
    </row>
    <row r="1016" spans="1:28" ht="16.5" customHeight="1" x14ac:dyDescent="0.15">
      <c r="A1016" s="174" t="s">
        <v>305</v>
      </c>
      <c r="B1016" s="163">
        <v>306</v>
      </c>
      <c r="C1016" s="163" t="s">
        <v>1043</v>
      </c>
      <c r="D1016" s="163"/>
      <c r="E1016" s="14"/>
      <c r="F1016" s="14">
        <v>116.3</v>
      </c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4"/>
      <c r="S1016" s="14"/>
      <c r="T1016" s="14"/>
      <c r="U1016" s="14"/>
      <c r="V1016" s="14"/>
      <c r="W1016" s="14"/>
      <c r="X1016" s="14"/>
      <c r="Y1016" s="14"/>
      <c r="Z1016" s="120">
        <f t="shared" si="438"/>
        <v>116.3</v>
      </c>
      <c r="AA1016" s="41">
        <f t="shared" si="439"/>
        <v>1.962581021858394E-2</v>
      </c>
      <c r="AB1016" s="130">
        <f t="shared" si="440"/>
        <v>48.189410668813188</v>
      </c>
    </row>
    <row r="1017" spans="1:28" ht="16.5" customHeight="1" x14ac:dyDescent="0.15">
      <c r="A1017" s="174" t="s">
        <v>305</v>
      </c>
      <c r="B1017" s="118">
        <v>307</v>
      </c>
      <c r="C1017" s="21" t="s">
        <v>1068</v>
      </c>
      <c r="D1017" s="29"/>
      <c r="E1017" s="14"/>
      <c r="F1017" s="14">
        <v>112.75</v>
      </c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4"/>
      <c r="S1017" s="14"/>
      <c r="T1017" s="14"/>
      <c r="U1017" s="14"/>
      <c r="V1017" s="14"/>
      <c r="W1017" s="14"/>
      <c r="X1017" s="14"/>
      <c r="Y1017" s="14"/>
      <c r="Z1017" s="5">
        <f t="shared" si="438"/>
        <v>112.75</v>
      </c>
      <c r="AA1017" s="41">
        <f t="shared" si="439"/>
        <v>1.9026742064878241E-2</v>
      </c>
      <c r="AB1017" s="44">
        <f t="shared" si="440"/>
        <v>46.718452733522682</v>
      </c>
    </row>
    <row r="1018" spans="1:28" ht="16.5" customHeight="1" x14ac:dyDescent="0.15">
      <c r="A1018" s="174" t="s">
        <v>305</v>
      </c>
      <c r="B1018" s="118">
        <v>308</v>
      </c>
      <c r="C1018" s="21" t="s">
        <v>990</v>
      </c>
      <c r="D1018" s="29"/>
      <c r="E1018" s="14"/>
      <c r="F1018" s="14">
        <v>112.75</v>
      </c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4"/>
      <c r="S1018" s="14"/>
      <c r="T1018" s="14"/>
      <c r="U1018" s="14"/>
      <c r="V1018" s="14"/>
      <c r="W1018" s="14"/>
      <c r="X1018" s="14"/>
      <c r="Y1018" s="14"/>
      <c r="Z1018" s="5">
        <f t="shared" si="438"/>
        <v>112.75</v>
      </c>
      <c r="AA1018" s="41">
        <f t="shared" si="439"/>
        <v>1.9026742064878241E-2</v>
      </c>
      <c r="AB1018" s="44">
        <f t="shared" si="440"/>
        <v>46.718452733522682</v>
      </c>
    </row>
    <row r="1019" spans="1:28" ht="16.5" customHeight="1" x14ac:dyDescent="0.15">
      <c r="A1019" s="174" t="s">
        <v>305</v>
      </c>
      <c r="B1019" s="118">
        <v>309</v>
      </c>
      <c r="C1019" s="21" t="s">
        <v>968</v>
      </c>
      <c r="D1019" s="29"/>
      <c r="E1019" s="14"/>
      <c r="F1019" s="14">
        <v>148.25</v>
      </c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4"/>
      <c r="S1019" s="14"/>
      <c r="T1019" s="14"/>
      <c r="U1019" s="14"/>
      <c r="V1019" s="14"/>
      <c r="W1019" s="14"/>
      <c r="X1019" s="14"/>
      <c r="Y1019" s="14"/>
      <c r="Z1019" s="5">
        <f t="shared" si="438"/>
        <v>148.25</v>
      </c>
      <c r="AA1019" s="41">
        <f t="shared" si="439"/>
        <v>2.5017423601935249E-2</v>
      </c>
      <c r="AB1019" s="44">
        <f t="shared" si="440"/>
        <v>61.428032086427827</v>
      </c>
    </row>
    <row r="1020" spans="1:28" ht="16.5" customHeight="1" x14ac:dyDescent="0.15">
      <c r="A1020" s="174" t="s">
        <v>305</v>
      </c>
      <c r="B1020" s="119">
        <v>310</v>
      </c>
      <c r="C1020" s="88" t="s">
        <v>989</v>
      </c>
      <c r="D1020" s="119"/>
      <c r="E1020" s="89"/>
      <c r="F1020" s="89">
        <v>118.33</v>
      </c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4"/>
      <c r="S1020" s="14"/>
      <c r="T1020" s="14"/>
      <c r="U1020" s="14"/>
      <c r="V1020" s="14"/>
      <c r="W1020" s="14"/>
      <c r="X1020" s="14"/>
      <c r="Y1020" s="14"/>
      <c r="Z1020" s="5">
        <f t="shared" si="438"/>
        <v>118.33</v>
      </c>
      <c r="AA1020" s="41">
        <f t="shared" si="439"/>
        <v>1.9968375951548045E-2</v>
      </c>
      <c r="AB1020" s="44">
        <f t="shared" si="440"/>
        <v>49.030549995190583</v>
      </c>
    </row>
    <row r="1021" spans="1:28" ht="16.5" customHeight="1" x14ac:dyDescent="0.15">
      <c r="A1021" s="174" t="s">
        <v>305</v>
      </c>
      <c r="B1021" s="163">
        <v>311</v>
      </c>
      <c r="C1021" s="170" t="s">
        <v>1044</v>
      </c>
      <c r="D1021" s="163"/>
      <c r="E1021" s="14"/>
      <c r="F1021" s="14">
        <v>118.33</v>
      </c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4"/>
      <c r="S1021" s="14"/>
      <c r="T1021" s="14"/>
      <c r="U1021" s="14"/>
      <c r="V1021" s="14"/>
      <c r="W1021" s="14"/>
      <c r="X1021" s="14"/>
      <c r="Y1021" s="14"/>
      <c r="Z1021" s="120">
        <f t="shared" si="438"/>
        <v>118.33</v>
      </c>
      <c r="AA1021" s="41">
        <f t="shared" si="439"/>
        <v>1.9968375951548045E-2</v>
      </c>
      <c r="AB1021" s="130">
        <f t="shared" si="440"/>
        <v>49.030549995190583</v>
      </c>
    </row>
    <row r="1022" spans="1:28" x14ac:dyDescent="0.15">
      <c r="A1022" s="174" t="s">
        <v>305</v>
      </c>
      <c r="B1022" s="137" t="s">
        <v>276</v>
      </c>
      <c r="C1022" s="137"/>
      <c r="D1022" s="94"/>
      <c r="E1022" s="7">
        <f t="shared" ref="E1022:Z1022" si="441">SUM(E1011:E1021)</f>
        <v>0</v>
      </c>
      <c r="F1022" s="7">
        <f t="shared" si="441"/>
        <v>1181</v>
      </c>
      <c r="G1022" s="7">
        <f t="shared" si="441"/>
        <v>0</v>
      </c>
      <c r="H1022" s="7">
        <f t="shared" si="441"/>
        <v>0</v>
      </c>
      <c r="I1022" s="7">
        <f t="shared" si="441"/>
        <v>0</v>
      </c>
      <c r="J1022" s="7">
        <f t="shared" si="441"/>
        <v>0</v>
      </c>
      <c r="K1022" s="7">
        <f t="shared" si="441"/>
        <v>0</v>
      </c>
      <c r="L1022" s="7">
        <f t="shared" si="441"/>
        <v>0</v>
      </c>
      <c r="M1022" s="7">
        <f t="shared" si="441"/>
        <v>0</v>
      </c>
      <c r="N1022" s="7">
        <f t="shared" si="441"/>
        <v>0</v>
      </c>
      <c r="O1022" s="7">
        <f t="shared" si="441"/>
        <v>0</v>
      </c>
      <c r="P1022" s="7">
        <f t="shared" si="441"/>
        <v>0</v>
      </c>
      <c r="Q1022" s="7">
        <f t="shared" si="441"/>
        <v>0</v>
      </c>
      <c r="R1022" s="7">
        <f t="shared" si="441"/>
        <v>97.76</v>
      </c>
      <c r="S1022" s="7">
        <f t="shared" si="441"/>
        <v>0</v>
      </c>
      <c r="T1022" s="7">
        <f t="shared" si="441"/>
        <v>0</v>
      </c>
      <c r="U1022" s="7">
        <f t="shared" si="441"/>
        <v>0</v>
      </c>
      <c r="V1022" s="7">
        <f t="shared" si="441"/>
        <v>0</v>
      </c>
      <c r="W1022" s="7">
        <f t="shared" si="441"/>
        <v>0</v>
      </c>
      <c r="X1022" s="7">
        <f t="shared" si="441"/>
        <v>0</v>
      </c>
      <c r="Y1022" s="7">
        <f t="shared" si="441"/>
        <v>0</v>
      </c>
      <c r="Z1022" s="7">
        <f t="shared" si="441"/>
        <v>1278.7599999999998</v>
      </c>
      <c r="AA1022" s="42">
        <f t="shared" si="439"/>
        <v>0.21579278654442302</v>
      </c>
      <c r="AB1022" s="45">
        <f t="shared" si="440"/>
        <v>529.85976600904166</v>
      </c>
    </row>
    <row r="1023" spans="1:28" ht="16.5" customHeight="1" x14ac:dyDescent="0.15">
      <c r="A1023" s="174" t="s">
        <v>305</v>
      </c>
      <c r="B1023" s="137" t="s">
        <v>857</v>
      </c>
      <c r="C1023" s="137"/>
      <c r="D1023" s="94"/>
      <c r="E1023" s="7"/>
      <c r="F1023" s="7"/>
      <c r="G1023" s="7"/>
      <c r="H1023" s="7"/>
      <c r="I1023" s="7"/>
      <c r="J1023" s="7"/>
      <c r="K1023" s="7"/>
      <c r="L1023" s="7"/>
      <c r="M1023" s="7"/>
      <c r="N1023" s="7"/>
      <c r="O1023" s="7"/>
      <c r="P1023" s="7"/>
      <c r="Q1023" s="7"/>
      <c r="R1023" s="7"/>
      <c r="S1023" s="7"/>
      <c r="T1023" s="7"/>
      <c r="U1023" s="7"/>
      <c r="V1023" s="7"/>
      <c r="W1023" s="7"/>
      <c r="X1023" s="7"/>
      <c r="Y1023" s="7">
        <v>467.26</v>
      </c>
      <c r="Z1023" s="7">
        <f>SUM(Y1024)</f>
        <v>467.26</v>
      </c>
      <c r="AA1023" s="42">
        <f t="shared" si="439"/>
        <v>7.8850869155077663E-2</v>
      </c>
      <c r="AB1023" s="45">
        <f t="shared" si="440"/>
        <v>193.61121263206923</v>
      </c>
    </row>
    <row r="1024" spans="1:28" x14ac:dyDescent="0.15">
      <c r="A1024" s="174" t="s">
        <v>305</v>
      </c>
      <c r="B1024" s="137" t="s">
        <v>858</v>
      </c>
      <c r="C1024" s="137"/>
      <c r="D1024" s="94"/>
      <c r="E1024" s="7">
        <f>SUM(E1022:E1023)</f>
        <v>0</v>
      </c>
      <c r="F1024" s="7">
        <f t="shared" ref="F1024:Y1024" si="442">SUM(F1022:F1023)</f>
        <v>1181</v>
      </c>
      <c r="G1024" s="7">
        <f t="shared" si="442"/>
        <v>0</v>
      </c>
      <c r="H1024" s="7">
        <f t="shared" si="442"/>
        <v>0</v>
      </c>
      <c r="I1024" s="7">
        <f t="shared" si="442"/>
        <v>0</v>
      </c>
      <c r="J1024" s="7">
        <f t="shared" si="442"/>
        <v>0</v>
      </c>
      <c r="K1024" s="7">
        <f t="shared" si="442"/>
        <v>0</v>
      </c>
      <c r="L1024" s="7">
        <f t="shared" si="442"/>
        <v>0</v>
      </c>
      <c r="M1024" s="7">
        <f t="shared" si="442"/>
        <v>0</v>
      </c>
      <c r="N1024" s="7">
        <f t="shared" si="442"/>
        <v>0</v>
      </c>
      <c r="O1024" s="7">
        <f t="shared" si="442"/>
        <v>0</v>
      </c>
      <c r="P1024" s="7">
        <f t="shared" si="442"/>
        <v>0</v>
      </c>
      <c r="Q1024" s="7">
        <f t="shared" si="442"/>
        <v>0</v>
      </c>
      <c r="R1024" s="7">
        <f t="shared" si="442"/>
        <v>97.76</v>
      </c>
      <c r="S1024" s="7">
        <f t="shared" si="442"/>
        <v>0</v>
      </c>
      <c r="T1024" s="7">
        <f t="shared" si="442"/>
        <v>0</v>
      </c>
      <c r="U1024" s="7">
        <f t="shared" si="442"/>
        <v>0</v>
      </c>
      <c r="V1024" s="7">
        <f t="shared" si="442"/>
        <v>0</v>
      </c>
      <c r="W1024" s="7">
        <f t="shared" si="442"/>
        <v>0</v>
      </c>
      <c r="X1024" s="7">
        <f t="shared" si="442"/>
        <v>0</v>
      </c>
      <c r="Y1024" s="7">
        <f t="shared" si="442"/>
        <v>467.26</v>
      </c>
      <c r="Z1024" s="7">
        <f>SUM(Z1022:Z1023)</f>
        <v>1746.0199999999998</v>
      </c>
      <c r="AA1024" s="42">
        <f t="shared" si="439"/>
        <v>0.29464365569950068</v>
      </c>
      <c r="AB1024" s="45">
        <f t="shared" si="440"/>
        <v>723.47097864111095</v>
      </c>
    </row>
    <row r="1025" spans="1:28" ht="16.5" customHeight="1" x14ac:dyDescent="0.15">
      <c r="A1025" s="174" t="s">
        <v>305</v>
      </c>
      <c r="B1025" s="118">
        <v>401</v>
      </c>
      <c r="C1025" s="21" t="s">
        <v>319</v>
      </c>
      <c r="D1025" s="29"/>
      <c r="E1025" s="14"/>
      <c r="F1025" s="14">
        <v>59.67</v>
      </c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4"/>
      <c r="S1025" s="14"/>
      <c r="T1025" s="14"/>
      <c r="U1025" s="14"/>
      <c r="V1025" s="14"/>
      <c r="W1025" s="14"/>
      <c r="X1025" s="14"/>
      <c r="Y1025" s="14"/>
      <c r="Z1025" s="5">
        <f t="shared" ref="Z1025:Z1035" si="443">SUM(E1025:X1025)</f>
        <v>59.67</v>
      </c>
      <c r="AA1025" s="41">
        <f t="shared" si="439"/>
        <v>1.0069407530033566E-2</v>
      </c>
      <c r="AB1025" s="44">
        <f t="shared" si="440"/>
        <v>24.724523943319717</v>
      </c>
    </row>
    <row r="1026" spans="1:28" ht="16.5" customHeight="1" x14ac:dyDescent="0.15">
      <c r="A1026" s="174" t="s">
        <v>305</v>
      </c>
      <c r="B1026" s="118">
        <v>402</v>
      </c>
      <c r="C1026" s="21" t="s">
        <v>320</v>
      </c>
      <c r="D1026" s="29"/>
      <c r="E1026" s="14"/>
      <c r="F1026" s="14">
        <v>150.84</v>
      </c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4"/>
      <c r="S1026" s="14"/>
      <c r="T1026" s="14"/>
      <c r="U1026" s="14"/>
      <c r="V1026" s="14"/>
      <c r="W1026" s="14"/>
      <c r="X1026" s="14"/>
      <c r="Y1026" s="14"/>
      <c r="Z1026" s="5">
        <f t="shared" si="443"/>
        <v>150.84</v>
      </c>
      <c r="AA1026" s="41">
        <f t="shared" si="439"/>
        <v>2.545449022675152E-2</v>
      </c>
      <c r="AB1026" s="44">
        <f t="shared" si="440"/>
        <v>62.501209847667944</v>
      </c>
    </row>
    <row r="1027" spans="1:28" ht="16.5" customHeight="1" x14ac:dyDescent="0.15">
      <c r="A1027" s="174" t="s">
        <v>305</v>
      </c>
      <c r="B1027" s="118">
        <v>403</v>
      </c>
      <c r="C1027" s="21" t="s">
        <v>321</v>
      </c>
      <c r="D1027" s="29"/>
      <c r="E1027" s="14"/>
      <c r="F1027" s="14">
        <v>112.75</v>
      </c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4"/>
      <c r="S1027" s="14"/>
      <c r="T1027" s="14"/>
      <c r="U1027" s="14"/>
      <c r="V1027" s="14"/>
      <c r="W1027" s="14"/>
      <c r="X1027" s="14"/>
      <c r="Y1027" s="14"/>
      <c r="Z1027" s="5">
        <f t="shared" si="443"/>
        <v>112.75</v>
      </c>
      <c r="AA1027" s="41">
        <f t="shared" si="439"/>
        <v>1.9026742064878241E-2</v>
      </c>
      <c r="AB1027" s="44">
        <f t="shared" si="440"/>
        <v>46.718452733522682</v>
      </c>
    </row>
    <row r="1028" spans="1:28" ht="16.5" customHeight="1" x14ac:dyDescent="0.15">
      <c r="A1028" s="174" t="s">
        <v>305</v>
      </c>
      <c r="B1028" s="118">
        <v>404</v>
      </c>
      <c r="C1028" s="21" t="s">
        <v>322</v>
      </c>
      <c r="D1028" s="29"/>
      <c r="E1028" s="14"/>
      <c r="F1028" s="14">
        <v>112.75</v>
      </c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4"/>
      <c r="S1028" s="14"/>
      <c r="T1028" s="14"/>
      <c r="U1028" s="14"/>
      <c r="V1028" s="14"/>
      <c r="W1028" s="14"/>
      <c r="X1028" s="14"/>
      <c r="Y1028" s="14"/>
      <c r="Z1028" s="5">
        <f t="shared" si="443"/>
        <v>112.75</v>
      </c>
      <c r="AA1028" s="41">
        <f t="shared" si="439"/>
        <v>1.9026742064878241E-2</v>
      </c>
      <c r="AB1028" s="44">
        <f t="shared" si="440"/>
        <v>46.718452733522682</v>
      </c>
    </row>
    <row r="1029" spans="1:28" ht="16.5" customHeight="1" x14ac:dyDescent="0.15">
      <c r="A1029" s="174" t="s">
        <v>305</v>
      </c>
      <c r="B1029" s="118">
        <v>405</v>
      </c>
      <c r="C1029" s="21" t="s">
        <v>726</v>
      </c>
      <c r="D1029" s="29"/>
      <c r="E1029" s="14"/>
      <c r="F1029" s="14">
        <v>116.04</v>
      </c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4"/>
      <c r="S1029" s="14"/>
      <c r="T1029" s="14"/>
      <c r="U1029" s="14"/>
      <c r="V1029" s="14"/>
      <c r="W1029" s="14"/>
      <c r="X1029" s="14"/>
      <c r="Y1029" s="14"/>
      <c r="Z1029" s="5">
        <f t="shared" si="443"/>
        <v>116.04</v>
      </c>
      <c r="AA1029" s="41">
        <f t="shared" si="439"/>
        <v>1.9581934804509721E-2</v>
      </c>
      <c r="AB1029" s="44">
        <f t="shared" si="440"/>
        <v>48.081678538341215</v>
      </c>
    </row>
    <row r="1030" spans="1:28" ht="16.5" customHeight="1" x14ac:dyDescent="0.15">
      <c r="A1030" s="174" t="s">
        <v>305</v>
      </c>
      <c r="B1030" s="118">
        <v>406</v>
      </c>
      <c r="C1030" s="21" t="s">
        <v>323</v>
      </c>
      <c r="D1030" s="29"/>
      <c r="E1030" s="14"/>
      <c r="F1030" s="14">
        <v>111.68</v>
      </c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4"/>
      <c r="S1030" s="14"/>
      <c r="T1030" s="14"/>
      <c r="U1030" s="14"/>
      <c r="V1030" s="14"/>
      <c r="W1030" s="14"/>
      <c r="X1030" s="14"/>
      <c r="Y1030" s="14"/>
      <c r="Z1030" s="5">
        <f t="shared" si="443"/>
        <v>111.68</v>
      </c>
      <c r="AA1030" s="41">
        <f t="shared" si="439"/>
        <v>1.8846177860803566E-2</v>
      </c>
      <c r="AB1030" s="44">
        <f t="shared" si="440"/>
        <v>46.275093581195684</v>
      </c>
    </row>
    <row r="1031" spans="1:28" ht="16.5" customHeight="1" x14ac:dyDescent="0.15">
      <c r="A1031" s="174" t="s">
        <v>305</v>
      </c>
      <c r="B1031" s="118">
        <v>407</v>
      </c>
      <c r="C1031" s="21" t="s">
        <v>669</v>
      </c>
      <c r="D1031" s="29"/>
      <c r="E1031" s="14"/>
      <c r="F1031" s="14">
        <v>108.27</v>
      </c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4"/>
      <c r="S1031" s="14"/>
      <c r="T1031" s="14"/>
      <c r="U1031" s="14"/>
      <c r="V1031" s="14"/>
      <c r="W1031" s="14"/>
      <c r="X1031" s="14"/>
      <c r="Y1031" s="14"/>
      <c r="Z1031" s="5">
        <f t="shared" si="443"/>
        <v>108.27</v>
      </c>
      <c r="AA1031" s="41">
        <f t="shared" si="439"/>
        <v>1.8270734930060904E-2</v>
      </c>
      <c r="AB1031" s="44">
        <f t="shared" si="440"/>
        <v>44.862145254620842</v>
      </c>
    </row>
    <row r="1032" spans="1:28" ht="16.5" customHeight="1" x14ac:dyDescent="0.15">
      <c r="A1032" s="174" t="s">
        <v>305</v>
      </c>
      <c r="B1032" s="118">
        <v>408</v>
      </c>
      <c r="C1032" s="21" t="s">
        <v>324</v>
      </c>
      <c r="D1032" s="29"/>
      <c r="E1032" s="14"/>
      <c r="F1032" s="14">
        <v>72.180000000000007</v>
      </c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4"/>
      <c r="S1032" s="14"/>
      <c r="T1032" s="14"/>
      <c r="U1032" s="14"/>
      <c r="V1032" s="14"/>
      <c r="W1032" s="14"/>
      <c r="X1032" s="14"/>
      <c r="Y1032" s="14"/>
      <c r="Z1032" s="5">
        <f t="shared" si="443"/>
        <v>72.180000000000007</v>
      </c>
      <c r="AA1032" s="41">
        <f t="shared" si="439"/>
        <v>1.2180489953373938E-2</v>
      </c>
      <c r="AB1032" s="44">
        <f t="shared" si="440"/>
        <v>29.9080968364139</v>
      </c>
    </row>
    <row r="1033" spans="1:28" ht="16.5" customHeight="1" x14ac:dyDescent="0.15">
      <c r="A1033" s="174" t="s">
        <v>305</v>
      </c>
      <c r="B1033" s="118">
        <v>409</v>
      </c>
      <c r="C1033" s="21" t="s">
        <v>969</v>
      </c>
      <c r="D1033" s="29"/>
      <c r="E1033" s="14"/>
      <c r="F1033" s="14">
        <v>108.27</v>
      </c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4"/>
      <c r="S1033" s="14"/>
      <c r="T1033" s="14"/>
      <c r="U1033" s="14"/>
      <c r="V1033" s="14"/>
      <c r="W1033" s="14"/>
      <c r="X1033" s="14"/>
      <c r="Y1033" s="14"/>
      <c r="Z1033" s="5">
        <f t="shared" si="443"/>
        <v>108.27</v>
      </c>
      <c r="AA1033" s="41">
        <f t="shared" si="439"/>
        <v>1.8270734930060904E-2</v>
      </c>
      <c r="AB1033" s="44">
        <f t="shared" si="440"/>
        <v>44.862145254620842</v>
      </c>
    </row>
    <row r="1034" spans="1:28" ht="16.5" customHeight="1" x14ac:dyDescent="0.15">
      <c r="A1034" s="174" t="s">
        <v>305</v>
      </c>
      <c r="B1034" s="163">
        <v>410</v>
      </c>
      <c r="C1034" s="163" t="s">
        <v>1045</v>
      </c>
      <c r="D1034" s="163"/>
      <c r="E1034" s="14"/>
      <c r="F1034" s="14">
        <v>70.180000000000007</v>
      </c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4"/>
      <c r="S1034" s="14"/>
      <c r="T1034" s="14"/>
      <c r="U1034" s="14"/>
      <c r="V1034" s="14"/>
      <c r="W1034" s="14"/>
      <c r="X1034" s="14"/>
      <c r="Y1034" s="14"/>
      <c r="Z1034" s="120">
        <f t="shared" si="443"/>
        <v>70.180000000000007</v>
      </c>
      <c r="AA1034" s="41">
        <f t="shared" si="439"/>
        <v>1.1842986768187628E-2</v>
      </c>
      <c r="AB1034" s="130">
        <f t="shared" si="440"/>
        <v>29.079388140475583</v>
      </c>
    </row>
    <row r="1035" spans="1:28" ht="16.5" customHeight="1" x14ac:dyDescent="0.15">
      <c r="A1035" s="174" t="s">
        <v>305</v>
      </c>
      <c r="B1035" s="118">
        <v>411</v>
      </c>
      <c r="C1035" s="21" t="s">
        <v>904</v>
      </c>
      <c r="D1035" s="29"/>
      <c r="E1035" s="14">
        <v>74.45</v>
      </c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4"/>
      <c r="S1035" s="14"/>
      <c r="T1035" s="14"/>
      <c r="U1035" s="14"/>
      <c r="V1035" s="14"/>
      <c r="W1035" s="14"/>
      <c r="X1035" s="14"/>
      <c r="Y1035" s="14"/>
      <c r="Z1035" s="5">
        <f t="shared" si="443"/>
        <v>74.45</v>
      </c>
      <c r="AA1035" s="41">
        <f t="shared" si="439"/>
        <v>1.25635560685604E-2</v>
      </c>
      <c r="AB1035" s="44">
        <f t="shared" si="440"/>
        <v>30.84868120630389</v>
      </c>
    </row>
    <row r="1036" spans="1:28" x14ac:dyDescent="0.15">
      <c r="A1036" s="174" t="s">
        <v>305</v>
      </c>
      <c r="B1036" s="137" t="s">
        <v>276</v>
      </c>
      <c r="C1036" s="137"/>
      <c r="D1036" s="94"/>
      <c r="E1036" s="7">
        <f>SUM(E1025:E1035)</f>
        <v>74.45</v>
      </c>
      <c r="F1036" s="7">
        <f t="shared" ref="F1036" si="444">SUM(F1025:F1035)</f>
        <v>1022.6300000000001</v>
      </c>
      <c r="G1036" s="7">
        <f t="shared" ref="G1036" si="445">SUM(G1025:G1035)</f>
        <v>0</v>
      </c>
      <c r="H1036" s="7">
        <f t="shared" ref="H1036" si="446">SUM(H1025:H1035)</f>
        <v>0</v>
      </c>
      <c r="I1036" s="7">
        <f t="shared" ref="I1036" si="447">SUM(I1025:I1035)</f>
        <v>0</v>
      </c>
      <c r="J1036" s="7">
        <f t="shared" ref="J1036" si="448">SUM(J1025:J1035)</f>
        <v>0</v>
      </c>
      <c r="K1036" s="7">
        <f t="shared" ref="K1036" si="449">SUM(K1025:K1035)</f>
        <v>0</v>
      </c>
      <c r="L1036" s="7">
        <f t="shared" ref="L1036" si="450">SUM(L1025:L1035)</f>
        <v>0</v>
      </c>
      <c r="M1036" s="7">
        <f t="shared" ref="M1036" si="451">SUM(M1025:M1035)</f>
        <v>0</v>
      </c>
      <c r="N1036" s="7">
        <f t="shared" ref="N1036" si="452">SUM(N1025:N1035)</f>
        <v>0</v>
      </c>
      <c r="O1036" s="7">
        <f t="shared" ref="O1036" si="453">SUM(O1025:O1035)</f>
        <v>0</v>
      </c>
      <c r="P1036" s="7">
        <f t="shared" ref="P1036" si="454">SUM(P1025:P1035)</f>
        <v>0</v>
      </c>
      <c r="Q1036" s="7">
        <f t="shared" ref="Q1036" si="455">SUM(Q1025:Q1035)</f>
        <v>0</v>
      </c>
      <c r="R1036" s="7">
        <f t="shared" ref="R1036" si="456">SUM(R1025:R1035)</f>
        <v>0</v>
      </c>
      <c r="S1036" s="7">
        <f t="shared" ref="S1036" si="457">SUM(S1025:S1035)</f>
        <v>0</v>
      </c>
      <c r="T1036" s="7">
        <f t="shared" ref="T1036" si="458">SUM(T1025:T1035)</f>
        <v>0</v>
      </c>
      <c r="U1036" s="7">
        <f t="shared" ref="U1036" si="459">SUM(U1025:U1035)</f>
        <v>0</v>
      </c>
      <c r="V1036" s="7">
        <f t="shared" ref="V1036" si="460">SUM(V1025:V1035)</f>
        <v>0</v>
      </c>
      <c r="W1036" s="7">
        <f t="shared" ref="W1036" si="461">SUM(W1025:W1035)</f>
        <v>0</v>
      </c>
      <c r="X1036" s="7">
        <f t="shared" ref="X1036" si="462">SUM(X1025:X1035)</f>
        <v>0</v>
      </c>
      <c r="Y1036" s="7">
        <f t="shared" ref="Y1036" si="463">SUM(Y1025:Y1035)</f>
        <v>0</v>
      </c>
      <c r="Z1036" s="7">
        <f t="shared" ref="Z1036" si="464">SUM(Z1025:Z1035)</f>
        <v>1097.0800000000002</v>
      </c>
      <c r="AA1036" s="42">
        <f t="shared" si="439"/>
        <v>0.18513399720209867</v>
      </c>
      <c r="AB1036" s="45">
        <f t="shared" si="440"/>
        <v>454.57986807000503</v>
      </c>
    </row>
    <row r="1037" spans="1:28" ht="16.5" customHeight="1" x14ac:dyDescent="0.15">
      <c r="A1037" s="174" t="s">
        <v>305</v>
      </c>
      <c r="B1037" s="137" t="s">
        <v>857</v>
      </c>
      <c r="C1037" s="137"/>
      <c r="D1037" s="94"/>
      <c r="E1037" s="7"/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  <c r="Q1037" s="7"/>
      <c r="R1037" s="7"/>
      <c r="S1037" s="7"/>
      <c r="T1037" s="7"/>
      <c r="U1037" s="7"/>
      <c r="V1037" s="7"/>
      <c r="W1037" s="7"/>
      <c r="X1037" s="7"/>
      <c r="Y1037" s="7">
        <v>389.77</v>
      </c>
      <c r="Z1037" s="7">
        <f>SUM(Y1038)</f>
        <v>389.77</v>
      </c>
      <c r="AA1037" s="42">
        <f t="shared" si="439"/>
        <v>6.5774308245034066E-2</v>
      </c>
      <c r="AB1037" s="45">
        <f t="shared" si="440"/>
        <v>161.50289420793908</v>
      </c>
    </row>
    <row r="1038" spans="1:28" x14ac:dyDescent="0.15">
      <c r="A1038" s="174" t="s">
        <v>305</v>
      </c>
      <c r="B1038" s="137" t="s">
        <v>858</v>
      </c>
      <c r="C1038" s="137"/>
      <c r="D1038" s="94"/>
      <c r="E1038" s="7">
        <f>SUM(E1036:E1037)</f>
        <v>74.45</v>
      </c>
      <c r="F1038" s="7">
        <f t="shared" ref="F1038:Y1038" si="465">SUM(F1036:F1037)</f>
        <v>1022.6300000000001</v>
      </c>
      <c r="G1038" s="7">
        <f t="shared" si="465"/>
        <v>0</v>
      </c>
      <c r="H1038" s="7">
        <f t="shared" si="465"/>
        <v>0</v>
      </c>
      <c r="I1038" s="7">
        <f t="shared" si="465"/>
        <v>0</v>
      </c>
      <c r="J1038" s="7">
        <f t="shared" si="465"/>
        <v>0</v>
      </c>
      <c r="K1038" s="7">
        <f t="shared" si="465"/>
        <v>0</v>
      </c>
      <c r="L1038" s="7">
        <f t="shared" si="465"/>
        <v>0</v>
      </c>
      <c r="M1038" s="7">
        <f t="shared" si="465"/>
        <v>0</v>
      </c>
      <c r="N1038" s="7">
        <f t="shared" si="465"/>
        <v>0</v>
      </c>
      <c r="O1038" s="7">
        <f t="shared" si="465"/>
        <v>0</v>
      </c>
      <c r="P1038" s="7">
        <f t="shared" si="465"/>
        <v>0</v>
      </c>
      <c r="Q1038" s="7">
        <f t="shared" si="465"/>
        <v>0</v>
      </c>
      <c r="R1038" s="7">
        <f t="shared" si="465"/>
        <v>0</v>
      </c>
      <c r="S1038" s="7">
        <f t="shared" si="465"/>
        <v>0</v>
      </c>
      <c r="T1038" s="7">
        <f t="shared" si="465"/>
        <v>0</v>
      </c>
      <c r="U1038" s="7">
        <f t="shared" si="465"/>
        <v>0</v>
      </c>
      <c r="V1038" s="7">
        <f t="shared" si="465"/>
        <v>0</v>
      </c>
      <c r="W1038" s="7">
        <f t="shared" si="465"/>
        <v>0</v>
      </c>
      <c r="X1038" s="7">
        <f t="shared" si="465"/>
        <v>0</v>
      </c>
      <c r="Y1038" s="7">
        <f t="shared" si="465"/>
        <v>389.77</v>
      </c>
      <c r="Z1038" s="7">
        <f>SUM(Z1036:Z1037)</f>
        <v>1486.8500000000001</v>
      </c>
      <c r="AA1038" s="42">
        <f t="shared" si="439"/>
        <v>0.25090830544713272</v>
      </c>
      <c r="AB1038" s="45">
        <f t="shared" si="440"/>
        <v>616.08276227794408</v>
      </c>
    </row>
    <row r="1039" spans="1:28" x14ac:dyDescent="0.15">
      <c r="A1039" s="22" t="s">
        <v>333</v>
      </c>
      <c r="B1039" s="26"/>
      <c r="C1039" s="142"/>
      <c r="D1039" s="109"/>
      <c r="E1039" s="12">
        <f t="shared" ref="E1039:Z1039" si="466">SUM(E983,E994,E1008,E1022,E1036)</f>
        <v>426.57</v>
      </c>
      <c r="F1039" s="12">
        <f t="shared" si="466"/>
        <v>5110.29</v>
      </c>
      <c r="G1039" s="12">
        <f t="shared" si="466"/>
        <v>0</v>
      </c>
      <c r="H1039" s="12">
        <f t="shared" si="466"/>
        <v>0</v>
      </c>
      <c r="I1039" s="12">
        <f t="shared" si="466"/>
        <v>0</v>
      </c>
      <c r="J1039" s="12">
        <f t="shared" si="466"/>
        <v>0</v>
      </c>
      <c r="K1039" s="12">
        <f t="shared" si="466"/>
        <v>97.76</v>
      </c>
      <c r="L1039" s="12">
        <f t="shared" si="466"/>
        <v>0</v>
      </c>
      <c r="M1039" s="12">
        <f t="shared" si="466"/>
        <v>0</v>
      </c>
      <c r="N1039" s="12">
        <f t="shared" si="466"/>
        <v>0</v>
      </c>
      <c r="O1039" s="12">
        <f t="shared" si="466"/>
        <v>0</v>
      </c>
      <c r="P1039" s="12">
        <f t="shared" si="466"/>
        <v>0</v>
      </c>
      <c r="Q1039" s="12">
        <f t="shared" si="466"/>
        <v>75.16</v>
      </c>
      <c r="R1039" s="12">
        <f t="shared" si="466"/>
        <v>216.09</v>
      </c>
      <c r="S1039" s="12">
        <f t="shared" si="466"/>
        <v>0</v>
      </c>
      <c r="T1039" s="12">
        <f t="shared" si="466"/>
        <v>0</v>
      </c>
      <c r="U1039" s="12">
        <f t="shared" si="466"/>
        <v>0</v>
      </c>
      <c r="V1039" s="12">
        <f t="shared" si="466"/>
        <v>0</v>
      </c>
      <c r="W1039" s="12">
        <f t="shared" si="466"/>
        <v>0</v>
      </c>
      <c r="X1039" s="12">
        <f t="shared" si="466"/>
        <v>0</v>
      </c>
      <c r="Y1039" s="12">
        <f t="shared" si="466"/>
        <v>0</v>
      </c>
      <c r="Z1039" s="12">
        <f t="shared" si="466"/>
        <v>5925.869999999999</v>
      </c>
      <c r="AA1039" s="51">
        <f t="shared" si="439"/>
        <v>1</v>
      </c>
      <c r="AB1039" s="49">
        <f t="shared" si="440"/>
        <v>2455.41</v>
      </c>
    </row>
    <row r="1040" spans="1:28" ht="16.5" customHeight="1" x14ac:dyDescent="0.15">
      <c r="A1040" s="22" t="s">
        <v>331</v>
      </c>
      <c r="B1040" s="22"/>
      <c r="C1040" s="22"/>
      <c r="D1040" s="96"/>
      <c r="E1040" s="61"/>
      <c r="F1040" s="61"/>
      <c r="G1040" s="61"/>
      <c r="H1040" s="61"/>
      <c r="I1040" s="61"/>
      <c r="J1040" s="61"/>
      <c r="K1040" s="61"/>
      <c r="L1040" s="61"/>
      <c r="M1040" s="61"/>
      <c r="N1040" s="61"/>
      <c r="O1040" s="61"/>
      <c r="P1040" s="61"/>
      <c r="Q1040" s="61"/>
      <c r="R1040" s="61"/>
      <c r="S1040" s="61"/>
      <c r="T1040" s="61"/>
      <c r="U1040" s="61"/>
      <c r="V1040" s="61"/>
      <c r="W1040" s="61"/>
      <c r="X1040" s="61"/>
      <c r="Y1040" s="12">
        <f>SUM(Y984,Y995,Y1009,Y1023,Y1037)</f>
        <v>2455.41</v>
      </c>
      <c r="Z1040" s="13">
        <f>SUM(Y1041)</f>
        <v>2455.41</v>
      </c>
      <c r="AA1040" s="48"/>
      <c r="AB1040" s="49"/>
    </row>
    <row r="1041" spans="1:30" x14ac:dyDescent="0.15">
      <c r="A1041" s="22" t="s">
        <v>332</v>
      </c>
      <c r="B1041" s="22"/>
      <c r="C1041" s="22"/>
      <c r="D1041" s="96"/>
      <c r="E1041" s="12">
        <f>SUM(E1039:E1040)</f>
        <v>426.57</v>
      </c>
      <c r="F1041" s="12">
        <f t="shared" ref="F1041:Z1041" si="467">SUM(F1039:F1040)</f>
        <v>5110.29</v>
      </c>
      <c r="G1041" s="12">
        <f t="shared" si="467"/>
        <v>0</v>
      </c>
      <c r="H1041" s="12">
        <f t="shared" si="467"/>
        <v>0</v>
      </c>
      <c r="I1041" s="12">
        <f t="shared" si="467"/>
        <v>0</v>
      </c>
      <c r="J1041" s="12">
        <f t="shared" si="467"/>
        <v>0</v>
      </c>
      <c r="K1041" s="12">
        <f t="shared" si="467"/>
        <v>97.76</v>
      </c>
      <c r="L1041" s="12">
        <f t="shared" si="467"/>
        <v>0</v>
      </c>
      <c r="M1041" s="12">
        <f t="shared" si="467"/>
        <v>0</v>
      </c>
      <c r="N1041" s="12">
        <f t="shared" si="467"/>
        <v>0</v>
      </c>
      <c r="O1041" s="12">
        <f t="shared" si="467"/>
        <v>0</v>
      </c>
      <c r="P1041" s="12">
        <f t="shared" si="467"/>
        <v>0</v>
      </c>
      <c r="Q1041" s="12">
        <f t="shared" si="467"/>
        <v>75.16</v>
      </c>
      <c r="R1041" s="12">
        <f t="shared" si="467"/>
        <v>216.09</v>
      </c>
      <c r="S1041" s="12">
        <f t="shared" si="467"/>
        <v>0</v>
      </c>
      <c r="T1041" s="12">
        <f t="shared" si="467"/>
        <v>0</v>
      </c>
      <c r="U1041" s="12">
        <f t="shared" si="467"/>
        <v>0</v>
      </c>
      <c r="V1041" s="12">
        <f t="shared" si="467"/>
        <v>0</v>
      </c>
      <c r="W1041" s="12">
        <f t="shared" si="467"/>
        <v>0</v>
      </c>
      <c r="X1041" s="12">
        <f t="shared" si="467"/>
        <v>0</v>
      </c>
      <c r="Y1041" s="12">
        <f t="shared" si="467"/>
        <v>2455.41</v>
      </c>
      <c r="Z1041" s="12">
        <f t="shared" si="467"/>
        <v>8381.2799999999988</v>
      </c>
      <c r="AA1041" s="48"/>
      <c r="AB1041" s="49"/>
    </row>
    <row r="1042" spans="1:30" x14ac:dyDescent="0.15">
      <c r="A1042" s="56" t="s">
        <v>681</v>
      </c>
      <c r="B1042" s="56"/>
      <c r="C1042" s="56"/>
      <c r="D1042" s="62"/>
      <c r="E1042" s="57">
        <f t="shared" ref="E1042:X1042" si="468">E1039/$Z$1039</f>
        <v>7.1984366852462178E-2</v>
      </c>
      <c r="F1042" s="57">
        <f t="shared" si="468"/>
        <v>0.86236957611287468</v>
      </c>
      <c r="G1042" s="57">
        <f t="shared" si="468"/>
        <v>0</v>
      </c>
      <c r="H1042" s="57">
        <f t="shared" si="468"/>
        <v>0</v>
      </c>
      <c r="I1042" s="57">
        <f t="shared" si="468"/>
        <v>0</v>
      </c>
      <c r="J1042" s="57">
        <f t="shared" si="468"/>
        <v>0</v>
      </c>
      <c r="K1042" s="57">
        <f t="shared" si="468"/>
        <v>1.6497155691906847E-2</v>
      </c>
      <c r="L1042" s="57">
        <f t="shared" si="468"/>
        <v>0</v>
      </c>
      <c r="M1042" s="57">
        <f t="shared" si="468"/>
        <v>0</v>
      </c>
      <c r="N1042" s="57">
        <f t="shared" si="468"/>
        <v>0</v>
      </c>
      <c r="O1042" s="57">
        <f t="shared" si="468"/>
        <v>0</v>
      </c>
      <c r="P1042" s="57">
        <f t="shared" si="468"/>
        <v>0</v>
      </c>
      <c r="Q1042" s="57">
        <f t="shared" si="468"/>
        <v>1.2683369699301538E-2</v>
      </c>
      <c r="R1042" s="57">
        <f t="shared" si="468"/>
        <v>3.6465531643454889E-2</v>
      </c>
      <c r="S1042" s="57">
        <f t="shared" si="468"/>
        <v>0</v>
      </c>
      <c r="T1042" s="57">
        <f t="shared" si="468"/>
        <v>0</v>
      </c>
      <c r="U1042" s="57">
        <f t="shared" si="468"/>
        <v>0</v>
      </c>
      <c r="V1042" s="57">
        <f t="shared" si="468"/>
        <v>0</v>
      </c>
      <c r="W1042" s="57">
        <f t="shared" si="468"/>
        <v>0</v>
      </c>
      <c r="X1042" s="57">
        <f t="shared" si="468"/>
        <v>0</v>
      </c>
      <c r="Y1042" s="57"/>
      <c r="Z1042" s="57">
        <f>Z1039/$Z$1039</f>
        <v>1</v>
      </c>
      <c r="AA1042" s="58"/>
      <c r="AB1042" s="59"/>
    </row>
    <row r="1043" spans="1:30" x14ac:dyDescent="0.15">
      <c r="A1043" s="56" t="s">
        <v>678</v>
      </c>
      <c r="B1043" s="56"/>
      <c r="C1043" s="56"/>
      <c r="D1043" s="62"/>
      <c r="E1043" s="60">
        <f t="shared" ref="E1043:X1043" si="469">E1042*$Z$1040</f>
        <v>176.75113421320415</v>
      </c>
      <c r="F1043" s="60">
        <f t="shared" si="469"/>
        <v>2117.4708808833134</v>
      </c>
      <c r="G1043" s="60">
        <f t="shared" si="469"/>
        <v>0</v>
      </c>
      <c r="H1043" s="60">
        <f t="shared" si="469"/>
        <v>0</v>
      </c>
      <c r="I1043" s="60">
        <f t="shared" si="469"/>
        <v>0</v>
      </c>
      <c r="J1043" s="60">
        <f t="shared" si="469"/>
        <v>0</v>
      </c>
      <c r="K1043" s="60">
        <f t="shared" si="469"/>
        <v>40.507281057464986</v>
      </c>
      <c r="L1043" s="60">
        <f t="shared" si="469"/>
        <v>0</v>
      </c>
      <c r="M1043" s="60">
        <f t="shared" si="469"/>
        <v>0</v>
      </c>
      <c r="N1043" s="60">
        <f t="shared" si="469"/>
        <v>0</v>
      </c>
      <c r="O1043" s="60">
        <f t="shared" si="469"/>
        <v>0</v>
      </c>
      <c r="P1043" s="60">
        <f t="shared" si="469"/>
        <v>0</v>
      </c>
      <c r="Q1043" s="60">
        <f t="shared" si="469"/>
        <v>31.142872793361988</v>
      </c>
      <c r="R1043" s="60">
        <f t="shared" si="469"/>
        <v>89.537831052655562</v>
      </c>
      <c r="S1043" s="60">
        <f t="shared" si="469"/>
        <v>0</v>
      </c>
      <c r="T1043" s="60">
        <f t="shared" si="469"/>
        <v>0</v>
      </c>
      <c r="U1043" s="60">
        <f t="shared" si="469"/>
        <v>0</v>
      </c>
      <c r="V1043" s="60">
        <f t="shared" si="469"/>
        <v>0</v>
      </c>
      <c r="W1043" s="60">
        <f t="shared" si="469"/>
        <v>0</v>
      </c>
      <c r="X1043" s="60">
        <f t="shared" si="469"/>
        <v>0</v>
      </c>
      <c r="Y1043" s="60"/>
      <c r="Z1043" s="60">
        <f>Z1042*$Z$1040</f>
        <v>2455.41</v>
      </c>
      <c r="AA1043" s="58"/>
      <c r="AB1043" s="59"/>
    </row>
    <row r="1044" spans="1:30" x14ac:dyDescent="0.15">
      <c r="A1044" s="56" t="s">
        <v>687</v>
      </c>
      <c r="B1044" s="56"/>
      <c r="C1044" s="56"/>
      <c r="D1044" s="62"/>
      <c r="E1044" s="60">
        <f>SUM(E1039,E1043)</f>
        <v>603.32113421320412</v>
      </c>
      <c r="F1044" s="60">
        <f t="shared" ref="F1044:Z1044" si="470">SUM(F1039,F1043)</f>
        <v>7227.7608808833138</v>
      </c>
      <c r="G1044" s="60">
        <f t="shared" si="470"/>
        <v>0</v>
      </c>
      <c r="H1044" s="60">
        <f t="shared" si="470"/>
        <v>0</v>
      </c>
      <c r="I1044" s="60">
        <f t="shared" si="470"/>
        <v>0</v>
      </c>
      <c r="J1044" s="60">
        <f t="shared" si="470"/>
        <v>0</v>
      </c>
      <c r="K1044" s="60">
        <f t="shared" si="470"/>
        <v>138.267281057465</v>
      </c>
      <c r="L1044" s="60">
        <f t="shared" si="470"/>
        <v>0</v>
      </c>
      <c r="M1044" s="60">
        <f t="shared" si="470"/>
        <v>0</v>
      </c>
      <c r="N1044" s="60">
        <f t="shared" si="470"/>
        <v>0</v>
      </c>
      <c r="O1044" s="60">
        <f t="shared" si="470"/>
        <v>0</v>
      </c>
      <c r="P1044" s="60">
        <f t="shared" si="470"/>
        <v>0</v>
      </c>
      <c r="Q1044" s="60">
        <f t="shared" si="470"/>
        <v>106.30287279336198</v>
      </c>
      <c r="R1044" s="60">
        <f t="shared" si="470"/>
        <v>305.62783105265555</v>
      </c>
      <c r="S1044" s="60">
        <f t="shared" si="470"/>
        <v>0</v>
      </c>
      <c r="T1044" s="60">
        <f t="shared" si="470"/>
        <v>0</v>
      </c>
      <c r="U1044" s="60">
        <f t="shared" si="470"/>
        <v>0</v>
      </c>
      <c r="V1044" s="60">
        <f t="shared" si="470"/>
        <v>0</v>
      </c>
      <c r="W1044" s="60">
        <f t="shared" si="470"/>
        <v>0</v>
      </c>
      <c r="X1044" s="60">
        <f t="shared" si="470"/>
        <v>0</v>
      </c>
      <c r="Y1044" s="60"/>
      <c r="Z1044" s="60">
        <f t="shared" si="470"/>
        <v>8381.2799999999988</v>
      </c>
      <c r="AA1044" s="58"/>
      <c r="AB1044" s="59"/>
    </row>
    <row r="1045" spans="1:30" ht="16.5" customHeight="1" x14ac:dyDescent="0.15">
      <c r="A1045" s="177" t="s">
        <v>689</v>
      </c>
      <c r="B1045" s="64" t="s">
        <v>690</v>
      </c>
      <c r="C1045" s="64" t="s">
        <v>972</v>
      </c>
      <c r="D1045" s="100"/>
      <c r="E1045" s="65"/>
      <c r="F1045" s="65"/>
      <c r="G1045" s="65"/>
      <c r="H1045" s="65"/>
      <c r="I1045" s="65"/>
      <c r="J1045" s="65"/>
      <c r="K1045" s="65">
        <v>55.22</v>
      </c>
      <c r="L1045" s="65"/>
      <c r="M1045" s="65"/>
      <c r="N1045" s="65"/>
      <c r="O1045" s="65"/>
      <c r="P1045" s="65"/>
      <c r="Q1045" s="65"/>
      <c r="R1045" s="65"/>
      <c r="S1045" s="65"/>
      <c r="T1045" s="65"/>
      <c r="U1045" s="65"/>
      <c r="V1045" s="65"/>
      <c r="W1045" s="65"/>
      <c r="X1045" s="65"/>
      <c r="Y1045" s="65"/>
      <c r="Z1045" s="65">
        <f>SUM(E1045:X1045)</f>
        <v>55.22</v>
      </c>
      <c r="AA1045" s="79">
        <f t="shared" ref="AA1045:AA1076" si="471">Z1045/$Z$1103</f>
        <v>1.3577909464211071E-2</v>
      </c>
      <c r="AB1045" s="44">
        <f t="shared" ref="AB1045:AB1076" si="472">AA1045*$Z$1104</f>
        <v>23.317208143795032</v>
      </c>
    </row>
    <row r="1046" spans="1:30" ht="16.5" customHeight="1" x14ac:dyDescent="0.15">
      <c r="A1046" s="177" t="s">
        <v>689</v>
      </c>
      <c r="B1046" s="64" t="s">
        <v>691</v>
      </c>
      <c r="C1046" s="64" t="s">
        <v>970</v>
      </c>
      <c r="D1046" s="100"/>
      <c r="E1046" s="65"/>
      <c r="F1046" s="65"/>
      <c r="G1046" s="65"/>
      <c r="H1046" s="65"/>
      <c r="I1046" s="65"/>
      <c r="J1046" s="65"/>
      <c r="K1046" s="65"/>
      <c r="L1046" s="65"/>
      <c r="M1046" s="65"/>
      <c r="N1046" s="65"/>
      <c r="O1046" s="65"/>
      <c r="P1046" s="65"/>
      <c r="Q1046" s="65"/>
      <c r="R1046" s="65"/>
      <c r="S1046" s="65"/>
      <c r="T1046" s="65"/>
      <c r="U1046" s="65"/>
      <c r="V1046" s="65"/>
      <c r="W1046" s="65"/>
      <c r="X1046" s="65"/>
      <c r="Y1046" s="65">
        <v>49.89</v>
      </c>
      <c r="Z1046" s="65">
        <f>SUM(E1046:X1046)</f>
        <v>0</v>
      </c>
      <c r="AA1046" s="79">
        <f t="shared" si="471"/>
        <v>0</v>
      </c>
      <c r="AB1046" s="44">
        <f t="shared" si="472"/>
        <v>0</v>
      </c>
    </row>
    <row r="1047" spans="1:30" ht="16.5" customHeight="1" x14ac:dyDescent="0.15">
      <c r="A1047" s="177" t="s">
        <v>689</v>
      </c>
      <c r="B1047" s="64" t="s">
        <v>692</v>
      </c>
      <c r="C1047" s="64" t="s">
        <v>948</v>
      </c>
      <c r="D1047" s="100"/>
      <c r="E1047" s="65"/>
      <c r="F1047" s="65"/>
      <c r="G1047" s="65"/>
      <c r="H1047" s="65"/>
      <c r="I1047" s="65"/>
      <c r="J1047" s="65"/>
      <c r="K1047" s="65"/>
      <c r="L1047" s="65"/>
      <c r="M1047" s="65"/>
      <c r="N1047" s="65"/>
      <c r="O1047" s="65"/>
      <c r="P1047" s="65"/>
      <c r="Q1047" s="65"/>
      <c r="R1047" s="65"/>
      <c r="S1047" s="65"/>
      <c r="T1047" s="65"/>
      <c r="U1047" s="65"/>
      <c r="V1047" s="65"/>
      <c r="W1047" s="65"/>
      <c r="X1047" s="65"/>
      <c r="Y1047" s="65">
        <v>44.8</v>
      </c>
      <c r="Z1047" s="65">
        <f>SUM(E1047:X1047)</f>
        <v>0</v>
      </c>
      <c r="AA1047" s="79">
        <f t="shared" si="471"/>
        <v>0</v>
      </c>
      <c r="AB1047" s="44">
        <f t="shared" si="472"/>
        <v>0</v>
      </c>
    </row>
    <row r="1048" spans="1:30" ht="16.5" customHeight="1" x14ac:dyDescent="0.15">
      <c r="A1048" s="177" t="s">
        <v>689</v>
      </c>
      <c r="B1048" s="64" t="s">
        <v>693</v>
      </c>
      <c r="C1048" s="64" t="s">
        <v>971</v>
      </c>
      <c r="D1048" s="100"/>
      <c r="E1048" s="65"/>
      <c r="F1048" s="65"/>
      <c r="G1048" s="65"/>
      <c r="H1048" s="65"/>
      <c r="I1048" s="65"/>
      <c r="J1048" s="65"/>
      <c r="K1048" s="65">
        <v>101.29</v>
      </c>
      <c r="L1048" s="65"/>
      <c r="M1048" s="65"/>
      <c r="N1048" s="65"/>
      <c r="O1048" s="65"/>
      <c r="P1048" s="65"/>
      <c r="Q1048" s="65"/>
      <c r="R1048" s="65"/>
      <c r="S1048" s="65"/>
      <c r="T1048" s="65"/>
      <c r="U1048" s="65"/>
      <c r="V1048" s="65"/>
      <c r="W1048" s="65"/>
      <c r="X1048" s="65"/>
      <c r="Y1048" s="65"/>
      <c r="Z1048" s="65">
        <f>SUM(E1048:X1048)</f>
        <v>101.29</v>
      </c>
      <c r="AA1048" s="79">
        <f t="shared" si="471"/>
        <v>2.4905948019375942E-2</v>
      </c>
      <c r="AB1048" s="44">
        <f t="shared" si="472"/>
        <v>42.770735474194112</v>
      </c>
    </row>
    <row r="1049" spans="1:30" x14ac:dyDescent="0.15">
      <c r="A1049" s="177" t="s">
        <v>689</v>
      </c>
      <c r="B1049" s="137" t="s">
        <v>276</v>
      </c>
      <c r="C1049" s="143"/>
      <c r="D1049" s="114"/>
      <c r="E1049" s="77">
        <f t="shared" ref="E1049:Z1049" si="473">SUM(E1045:E1048)</f>
        <v>0</v>
      </c>
      <c r="F1049" s="77">
        <f t="shared" si="473"/>
        <v>0</v>
      </c>
      <c r="G1049" s="77">
        <f t="shared" si="473"/>
        <v>0</v>
      </c>
      <c r="H1049" s="77">
        <f t="shared" si="473"/>
        <v>0</v>
      </c>
      <c r="I1049" s="77">
        <f t="shared" si="473"/>
        <v>0</v>
      </c>
      <c r="J1049" s="77">
        <f t="shared" si="473"/>
        <v>0</v>
      </c>
      <c r="K1049" s="77">
        <f t="shared" si="473"/>
        <v>156.51</v>
      </c>
      <c r="L1049" s="77">
        <f t="shared" si="473"/>
        <v>0</v>
      </c>
      <c r="M1049" s="77">
        <f t="shared" si="473"/>
        <v>0</v>
      </c>
      <c r="N1049" s="77">
        <f t="shared" si="473"/>
        <v>0</v>
      </c>
      <c r="O1049" s="77">
        <f t="shared" si="473"/>
        <v>0</v>
      </c>
      <c r="P1049" s="77">
        <f t="shared" si="473"/>
        <v>0</v>
      </c>
      <c r="Q1049" s="77">
        <f t="shared" si="473"/>
        <v>0</v>
      </c>
      <c r="R1049" s="77">
        <f t="shared" si="473"/>
        <v>0</v>
      </c>
      <c r="S1049" s="77">
        <f t="shared" si="473"/>
        <v>0</v>
      </c>
      <c r="T1049" s="77">
        <f t="shared" si="473"/>
        <v>0</v>
      </c>
      <c r="U1049" s="77">
        <f t="shared" si="473"/>
        <v>0</v>
      </c>
      <c r="V1049" s="77">
        <f t="shared" si="473"/>
        <v>0</v>
      </c>
      <c r="W1049" s="77">
        <f t="shared" si="473"/>
        <v>0</v>
      </c>
      <c r="X1049" s="77">
        <f t="shared" si="473"/>
        <v>0</v>
      </c>
      <c r="Y1049" s="77">
        <f t="shared" si="473"/>
        <v>94.69</v>
      </c>
      <c r="Z1049" s="77">
        <f t="shared" si="473"/>
        <v>156.51</v>
      </c>
      <c r="AA1049" s="80">
        <f t="shared" si="471"/>
        <v>3.8483857483587007E-2</v>
      </c>
      <c r="AB1049" s="45">
        <f t="shared" si="472"/>
        <v>66.087943617989126</v>
      </c>
    </row>
    <row r="1050" spans="1:30" ht="16.5" customHeight="1" x14ac:dyDescent="0.15">
      <c r="A1050" s="177" t="s">
        <v>689</v>
      </c>
      <c r="B1050" s="137" t="s">
        <v>857</v>
      </c>
      <c r="C1050" s="143"/>
      <c r="D1050" s="114"/>
      <c r="E1050" s="77"/>
      <c r="F1050" s="77"/>
      <c r="G1050" s="77"/>
      <c r="H1050" s="77"/>
      <c r="I1050" s="77"/>
      <c r="J1050" s="77"/>
      <c r="K1050" s="77"/>
      <c r="L1050" s="77"/>
      <c r="M1050" s="77"/>
      <c r="N1050" s="77"/>
      <c r="O1050" s="77"/>
      <c r="P1050" s="77"/>
      <c r="Q1050" s="77"/>
      <c r="R1050" s="77"/>
      <c r="S1050" s="77"/>
      <c r="T1050" s="77"/>
      <c r="U1050" s="77"/>
      <c r="V1050" s="77"/>
      <c r="W1050" s="77"/>
      <c r="X1050" s="77"/>
      <c r="Y1050" s="77">
        <v>119.18</v>
      </c>
      <c r="Z1050" s="77">
        <f>SUM(Y1051)</f>
        <v>213.87</v>
      </c>
      <c r="AA1050" s="80">
        <f t="shared" si="471"/>
        <v>5.2587966264230748E-2</v>
      </c>
      <c r="AB1050" s="45">
        <f t="shared" si="472"/>
        <v>90.308788585900814</v>
      </c>
      <c r="AD1050" s="81"/>
    </row>
    <row r="1051" spans="1:30" x14ac:dyDescent="0.15">
      <c r="A1051" s="177" t="s">
        <v>689</v>
      </c>
      <c r="B1051" s="137" t="s">
        <v>858</v>
      </c>
      <c r="C1051" s="143"/>
      <c r="D1051" s="114"/>
      <c r="E1051" s="77">
        <f>SUM(E1049:E1050)</f>
        <v>0</v>
      </c>
      <c r="F1051" s="77">
        <f t="shared" ref="F1051:Z1051" si="474">SUM(F1049:F1050)</f>
        <v>0</v>
      </c>
      <c r="G1051" s="77">
        <f t="shared" si="474"/>
        <v>0</v>
      </c>
      <c r="H1051" s="77">
        <f t="shared" si="474"/>
        <v>0</v>
      </c>
      <c r="I1051" s="77">
        <f t="shared" si="474"/>
        <v>0</v>
      </c>
      <c r="J1051" s="77">
        <f t="shared" si="474"/>
        <v>0</v>
      </c>
      <c r="K1051" s="77">
        <f t="shared" si="474"/>
        <v>156.51</v>
      </c>
      <c r="L1051" s="77">
        <f t="shared" si="474"/>
        <v>0</v>
      </c>
      <c r="M1051" s="77">
        <f t="shared" si="474"/>
        <v>0</v>
      </c>
      <c r="N1051" s="77">
        <f t="shared" si="474"/>
        <v>0</v>
      </c>
      <c r="O1051" s="77">
        <f t="shared" si="474"/>
        <v>0</v>
      </c>
      <c r="P1051" s="77">
        <f t="shared" si="474"/>
        <v>0</v>
      </c>
      <c r="Q1051" s="77">
        <f t="shared" si="474"/>
        <v>0</v>
      </c>
      <c r="R1051" s="77">
        <f t="shared" si="474"/>
        <v>0</v>
      </c>
      <c r="S1051" s="77">
        <f t="shared" si="474"/>
        <v>0</v>
      </c>
      <c r="T1051" s="77">
        <f t="shared" si="474"/>
        <v>0</v>
      </c>
      <c r="U1051" s="77">
        <f t="shared" si="474"/>
        <v>0</v>
      </c>
      <c r="V1051" s="77">
        <f t="shared" si="474"/>
        <v>0</v>
      </c>
      <c r="W1051" s="77">
        <f t="shared" si="474"/>
        <v>0</v>
      </c>
      <c r="X1051" s="77">
        <f t="shared" si="474"/>
        <v>0</v>
      </c>
      <c r="Y1051" s="77">
        <f t="shared" si="474"/>
        <v>213.87</v>
      </c>
      <c r="Z1051" s="77">
        <f t="shared" si="474"/>
        <v>370.38</v>
      </c>
      <c r="AA1051" s="80">
        <f t="shared" si="471"/>
        <v>9.1071823747817748E-2</v>
      </c>
      <c r="AB1051" s="45">
        <f t="shared" si="472"/>
        <v>156.39673220388994</v>
      </c>
    </row>
    <row r="1052" spans="1:30" ht="16.5" customHeight="1" x14ac:dyDescent="0.15">
      <c r="A1052" s="177" t="s">
        <v>689</v>
      </c>
      <c r="B1052" s="64">
        <v>101</v>
      </c>
      <c r="C1052" s="64" t="s">
        <v>1025</v>
      </c>
      <c r="D1052" s="100"/>
      <c r="E1052" s="65">
        <v>135.36000000000001</v>
      </c>
      <c r="F1052" s="65"/>
      <c r="G1052" s="65"/>
      <c r="H1052" s="65"/>
      <c r="I1052" s="65"/>
      <c r="J1052" s="65"/>
      <c r="K1052" s="65"/>
      <c r="L1052" s="65"/>
      <c r="M1052" s="65"/>
      <c r="N1052" s="65"/>
      <c r="O1052" s="65"/>
      <c r="P1052" s="65"/>
      <c r="Q1052" s="65"/>
      <c r="R1052" s="65"/>
      <c r="S1052" s="65"/>
      <c r="T1052" s="65"/>
      <c r="U1052" s="65"/>
      <c r="V1052" s="65"/>
      <c r="W1052" s="65"/>
      <c r="X1052" s="65"/>
      <c r="Y1052" s="65"/>
      <c r="Z1052" s="65">
        <f t="shared" ref="Z1052:Z1059" si="475">SUM(E1052:X1052)</f>
        <v>135.36000000000001</v>
      </c>
      <c r="AA1052" s="79">
        <f t="shared" si="471"/>
        <v>3.3283336202021202E-2</v>
      </c>
      <c r="AB1052" s="44">
        <f t="shared" si="472"/>
        <v>57.15714042636899</v>
      </c>
    </row>
    <row r="1053" spans="1:30" ht="16.5" customHeight="1" x14ac:dyDescent="0.15">
      <c r="A1053" s="177" t="s">
        <v>689</v>
      </c>
      <c r="B1053" s="64">
        <v>102</v>
      </c>
      <c r="C1053" s="64" t="s">
        <v>1025</v>
      </c>
      <c r="D1053" s="100"/>
      <c r="E1053" s="65">
        <v>135.79</v>
      </c>
      <c r="F1053" s="65"/>
      <c r="G1053" s="65"/>
      <c r="H1053" s="65"/>
      <c r="I1053" s="65"/>
      <c r="J1053" s="65"/>
      <c r="K1053" s="65"/>
      <c r="L1053" s="65"/>
      <c r="M1053" s="65"/>
      <c r="N1053" s="65"/>
      <c r="O1053" s="65"/>
      <c r="P1053" s="65"/>
      <c r="Q1053" s="65"/>
      <c r="R1053" s="65"/>
      <c r="S1053" s="65"/>
      <c r="T1053" s="65"/>
      <c r="U1053" s="65"/>
      <c r="V1053" s="65"/>
      <c r="W1053" s="65"/>
      <c r="X1053" s="65"/>
      <c r="Y1053" s="65"/>
      <c r="Z1053" s="65">
        <f t="shared" si="475"/>
        <v>135.79</v>
      </c>
      <c r="AA1053" s="79">
        <f t="shared" si="471"/>
        <v>3.3389067840369817E-2</v>
      </c>
      <c r="AB1053" s="44">
        <f t="shared" si="472"/>
        <v>57.338712311588679</v>
      </c>
    </row>
    <row r="1054" spans="1:30" ht="16.5" customHeight="1" x14ac:dyDescent="0.15">
      <c r="A1054" s="177" t="s">
        <v>689</v>
      </c>
      <c r="B1054" s="64">
        <v>103</v>
      </c>
      <c r="C1054" s="64" t="s">
        <v>694</v>
      </c>
      <c r="D1054" s="100"/>
      <c r="E1054" s="65">
        <v>48.22</v>
      </c>
      <c r="F1054" s="65"/>
      <c r="G1054" s="65"/>
      <c r="H1054" s="65"/>
      <c r="I1054" s="65"/>
      <c r="J1054" s="65"/>
      <c r="K1054" s="65"/>
      <c r="L1054" s="65"/>
      <c r="M1054" s="65"/>
      <c r="N1054" s="65"/>
      <c r="O1054" s="65"/>
      <c r="P1054" s="65"/>
      <c r="Q1054" s="65"/>
      <c r="R1054" s="65"/>
      <c r="S1054" s="65"/>
      <c r="T1054" s="65"/>
      <c r="U1054" s="65"/>
      <c r="V1054" s="65"/>
      <c r="W1054" s="65"/>
      <c r="X1054" s="65"/>
      <c r="Y1054" s="65"/>
      <c r="Z1054" s="65">
        <f t="shared" si="475"/>
        <v>48.22</v>
      </c>
      <c r="AA1054" s="79">
        <f t="shared" si="471"/>
        <v>1.1856696746907966E-2</v>
      </c>
      <c r="AB1054" s="44">
        <f t="shared" si="472"/>
        <v>20.361386756497581</v>
      </c>
    </row>
    <row r="1055" spans="1:30" ht="16.5" customHeight="1" x14ac:dyDescent="0.15">
      <c r="A1055" s="177" t="s">
        <v>689</v>
      </c>
      <c r="B1055" s="64">
        <v>104</v>
      </c>
      <c r="C1055" s="64" t="s">
        <v>1025</v>
      </c>
      <c r="D1055" s="100"/>
      <c r="E1055" s="65">
        <v>123.88</v>
      </c>
      <c r="F1055" s="65"/>
      <c r="G1055" s="65"/>
      <c r="H1055" s="65"/>
      <c r="I1055" s="65"/>
      <c r="J1055" s="65"/>
      <c r="K1055" s="65"/>
      <c r="L1055" s="65"/>
      <c r="M1055" s="65"/>
      <c r="N1055" s="65"/>
      <c r="O1055" s="65"/>
      <c r="P1055" s="65"/>
      <c r="Q1055" s="65"/>
      <c r="R1055" s="65"/>
      <c r="S1055" s="65"/>
      <c r="T1055" s="65"/>
      <c r="U1055" s="65"/>
      <c r="V1055" s="65"/>
      <c r="W1055" s="65"/>
      <c r="X1055" s="65"/>
      <c r="Y1055" s="65"/>
      <c r="Z1055" s="65">
        <f t="shared" si="475"/>
        <v>123.88</v>
      </c>
      <c r="AA1055" s="79">
        <f t="shared" si="471"/>
        <v>3.0460547345644105E-2</v>
      </c>
      <c r="AB1055" s="44">
        <f t="shared" si="472"/>
        <v>52.309593351201165</v>
      </c>
    </row>
    <row r="1056" spans="1:30" ht="16.5" customHeight="1" x14ac:dyDescent="0.15">
      <c r="A1056" s="177" t="s">
        <v>689</v>
      </c>
      <c r="B1056" s="64">
        <v>105</v>
      </c>
      <c r="C1056" s="64" t="s">
        <v>1026</v>
      </c>
      <c r="D1056" s="100"/>
      <c r="E1056" s="65">
        <v>80.150000000000006</v>
      </c>
      <c r="F1056" s="65"/>
      <c r="G1056" s="65"/>
      <c r="H1056" s="65"/>
      <c r="I1056" s="65"/>
      <c r="J1056" s="65"/>
      <c r="K1056" s="65"/>
      <c r="L1056" s="65"/>
      <c r="M1056" s="65"/>
      <c r="N1056" s="65"/>
      <c r="O1056" s="65"/>
      <c r="P1056" s="65"/>
      <c r="Q1056" s="65"/>
      <c r="R1056" s="65"/>
      <c r="S1056" s="65"/>
      <c r="T1056" s="65"/>
      <c r="U1056" s="65"/>
      <c r="V1056" s="65"/>
      <c r="W1056" s="65"/>
      <c r="X1056" s="65"/>
      <c r="Y1056" s="65"/>
      <c r="Z1056" s="65">
        <f t="shared" si="475"/>
        <v>80.150000000000006</v>
      </c>
      <c r="AA1056" s="79">
        <f t="shared" si="471"/>
        <v>1.9707885613120563E-2</v>
      </c>
      <c r="AB1056" s="44">
        <f t="shared" si="472"/>
        <v>33.844154884555813</v>
      </c>
    </row>
    <row r="1057" spans="1:30" ht="16.5" customHeight="1" x14ac:dyDescent="0.15">
      <c r="A1057" s="177" t="s">
        <v>689</v>
      </c>
      <c r="B1057" s="64">
        <v>106</v>
      </c>
      <c r="C1057" s="64" t="s">
        <v>1025</v>
      </c>
      <c r="D1057" s="100"/>
      <c r="E1057" s="78">
        <v>122</v>
      </c>
      <c r="F1057" s="65"/>
      <c r="G1057" s="65"/>
      <c r="H1057" s="65"/>
      <c r="I1057" s="65"/>
      <c r="J1057" s="65"/>
      <c r="K1057" s="65"/>
      <c r="L1057" s="65"/>
      <c r="M1057" s="65"/>
      <c r="N1057" s="65"/>
      <c r="O1057" s="65"/>
      <c r="P1057" s="65"/>
      <c r="Q1057" s="65"/>
      <c r="R1057" s="65"/>
      <c r="S1057" s="65"/>
      <c r="T1057" s="65"/>
      <c r="U1057" s="65"/>
      <c r="V1057" s="65"/>
      <c r="W1057" s="65"/>
      <c r="X1057" s="65"/>
      <c r="Y1057" s="65"/>
      <c r="Z1057" s="65">
        <f t="shared" si="475"/>
        <v>122</v>
      </c>
      <c r="AA1057" s="79">
        <f t="shared" si="471"/>
        <v>2.9998278787282701E-2</v>
      </c>
      <c r="AB1057" s="44">
        <f t="shared" si="472"/>
        <v>51.515744178612707</v>
      </c>
    </row>
    <row r="1058" spans="1:30" ht="16.5" customHeight="1" x14ac:dyDescent="0.15">
      <c r="A1058" s="177" t="s">
        <v>689</v>
      </c>
      <c r="B1058" s="64">
        <v>107</v>
      </c>
      <c r="C1058" s="64" t="s">
        <v>1027</v>
      </c>
      <c r="D1058" s="100"/>
      <c r="E1058" s="65">
        <v>222.51</v>
      </c>
      <c r="F1058" s="65"/>
      <c r="G1058" s="65"/>
      <c r="H1058" s="65"/>
      <c r="I1058" s="65"/>
      <c r="J1058" s="65"/>
      <c r="K1058" s="65"/>
      <c r="L1058" s="65"/>
      <c r="M1058" s="65"/>
      <c r="N1058" s="65"/>
      <c r="O1058" s="65"/>
      <c r="P1058" s="65"/>
      <c r="Q1058" s="65"/>
      <c r="R1058" s="65"/>
      <c r="S1058" s="65"/>
      <c r="T1058" s="65"/>
      <c r="U1058" s="65"/>
      <c r="V1058" s="65"/>
      <c r="W1058" s="65"/>
      <c r="X1058" s="65"/>
      <c r="Y1058" s="65"/>
      <c r="Z1058" s="65">
        <f t="shared" si="475"/>
        <v>222.51</v>
      </c>
      <c r="AA1058" s="79">
        <f t="shared" si="471"/>
        <v>5.4712434532444863E-2</v>
      </c>
      <c r="AB1058" s="44">
        <f t="shared" si="472"/>
        <v>93.957116698222237</v>
      </c>
    </row>
    <row r="1059" spans="1:30" ht="16.5" customHeight="1" x14ac:dyDescent="0.15">
      <c r="A1059" s="177" t="s">
        <v>689</v>
      </c>
      <c r="B1059" s="64">
        <v>108</v>
      </c>
      <c r="C1059" s="64" t="s">
        <v>1028</v>
      </c>
      <c r="D1059" s="100"/>
      <c r="E1059" s="65">
        <v>305.95</v>
      </c>
      <c r="F1059" s="65"/>
      <c r="G1059" s="65"/>
      <c r="H1059" s="65"/>
      <c r="I1059" s="65"/>
      <c r="J1059" s="65"/>
      <c r="K1059" s="65"/>
      <c r="L1059" s="65"/>
      <c r="M1059" s="65"/>
      <c r="N1059" s="65"/>
      <c r="O1059" s="65"/>
      <c r="P1059" s="65"/>
      <c r="Q1059" s="65"/>
      <c r="R1059" s="65"/>
      <c r="S1059" s="65"/>
      <c r="T1059" s="65"/>
      <c r="U1059" s="65"/>
      <c r="V1059" s="65"/>
      <c r="W1059" s="65"/>
      <c r="X1059" s="65"/>
      <c r="Y1059" s="65"/>
      <c r="Z1059" s="65">
        <f t="shared" si="475"/>
        <v>305.95</v>
      </c>
      <c r="AA1059" s="79">
        <f t="shared" si="471"/>
        <v>7.5229290122697884E-2</v>
      </c>
      <c r="AB1059" s="44">
        <f t="shared" si="472"/>
        <v>129.19050763480786</v>
      </c>
    </row>
    <row r="1060" spans="1:30" x14ac:dyDescent="0.15">
      <c r="A1060" s="177" t="s">
        <v>689</v>
      </c>
      <c r="B1060" s="137" t="s">
        <v>276</v>
      </c>
      <c r="C1060" s="143"/>
      <c r="D1060" s="114"/>
      <c r="E1060" s="77">
        <f>SUM(E1052:E1059)</f>
        <v>1173.8599999999999</v>
      </c>
      <c r="F1060" s="77">
        <f t="shared" ref="F1060:Z1060" si="476">SUM(F1052:F1059)</f>
        <v>0</v>
      </c>
      <c r="G1060" s="77">
        <f t="shared" si="476"/>
        <v>0</v>
      </c>
      <c r="H1060" s="77">
        <f t="shared" si="476"/>
        <v>0</v>
      </c>
      <c r="I1060" s="77">
        <f t="shared" si="476"/>
        <v>0</v>
      </c>
      <c r="J1060" s="77">
        <f t="shared" si="476"/>
        <v>0</v>
      </c>
      <c r="K1060" s="77">
        <f t="shared" si="476"/>
        <v>0</v>
      </c>
      <c r="L1060" s="77">
        <f t="shared" si="476"/>
        <v>0</v>
      </c>
      <c r="M1060" s="77">
        <f t="shared" si="476"/>
        <v>0</v>
      </c>
      <c r="N1060" s="77">
        <f t="shared" si="476"/>
        <v>0</v>
      </c>
      <c r="O1060" s="77">
        <f t="shared" si="476"/>
        <v>0</v>
      </c>
      <c r="P1060" s="77">
        <f t="shared" si="476"/>
        <v>0</v>
      </c>
      <c r="Q1060" s="77">
        <f t="shared" si="476"/>
        <v>0</v>
      </c>
      <c r="R1060" s="77">
        <f t="shared" si="476"/>
        <v>0</v>
      </c>
      <c r="S1060" s="77">
        <f t="shared" si="476"/>
        <v>0</v>
      </c>
      <c r="T1060" s="77">
        <f t="shared" si="476"/>
        <v>0</v>
      </c>
      <c r="U1060" s="77">
        <f t="shared" si="476"/>
        <v>0</v>
      </c>
      <c r="V1060" s="77">
        <f t="shared" si="476"/>
        <v>0</v>
      </c>
      <c r="W1060" s="77">
        <f t="shared" si="476"/>
        <v>0</v>
      </c>
      <c r="X1060" s="77">
        <f t="shared" si="476"/>
        <v>0</v>
      </c>
      <c r="Y1060" s="77">
        <f t="shared" si="476"/>
        <v>0</v>
      </c>
      <c r="Z1060" s="77">
        <f t="shared" si="476"/>
        <v>1173.8599999999999</v>
      </c>
      <c r="AA1060" s="80">
        <f t="shared" si="471"/>
        <v>0.28863753719048907</v>
      </c>
      <c r="AB1060" s="45">
        <f t="shared" si="472"/>
        <v>495.67435624185498</v>
      </c>
    </row>
    <row r="1061" spans="1:30" ht="16.5" customHeight="1" x14ac:dyDescent="0.15">
      <c r="A1061" s="177" t="s">
        <v>689</v>
      </c>
      <c r="B1061" s="137" t="s">
        <v>857</v>
      </c>
      <c r="C1061" s="143"/>
      <c r="D1061" s="114"/>
      <c r="E1061" s="77"/>
      <c r="F1061" s="66"/>
      <c r="G1061" s="66"/>
      <c r="H1061" s="66"/>
      <c r="I1061" s="66"/>
      <c r="J1061" s="66"/>
      <c r="K1061" s="66"/>
      <c r="L1061" s="66"/>
      <c r="M1061" s="66"/>
      <c r="N1061" s="66"/>
      <c r="O1061" s="66"/>
      <c r="P1061" s="66"/>
      <c r="Q1061" s="66"/>
      <c r="R1061" s="66"/>
      <c r="S1061" s="66"/>
      <c r="T1061" s="66"/>
      <c r="U1061" s="66"/>
      <c r="V1061" s="66"/>
      <c r="W1061" s="66"/>
      <c r="X1061" s="66"/>
      <c r="Y1061" s="77">
        <v>520.70000000000005</v>
      </c>
      <c r="Z1061" s="77">
        <f>SUM(Y1062)</f>
        <v>520.70000000000005</v>
      </c>
      <c r="AA1061" s="80">
        <f t="shared" si="471"/>
        <v>0.12803363741424675</v>
      </c>
      <c r="AB1061" s="45">
        <f t="shared" si="472"/>
        <v>219.87088519511181</v>
      </c>
      <c r="AD1061" s="82"/>
    </row>
    <row r="1062" spans="1:30" x14ac:dyDescent="0.15">
      <c r="A1062" s="177" t="s">
        <v>689</v>
      </c>
      <c r="B1062" s="137" t="s">
        <v>858</v>
      </c>
      <c r="C1062" s="143"/>
      <c r="D1062" s="114"/>
      <c r="E1062" s="77">
        <f>SUM(E1060:E1061)</f>
        <v>1173.8599999999999</v>
      </c>
      <c r="F1062" s="77">
        <f t="shared" ref="F1062:Z1062" si="477">SUM(F1060:F1061)</f>
        <v>0</v>
      </c>
      <c r="G1062" s="77">
        <f t="shared" si="477"/>
        <v>0</v>
      </c>
      <c r="H1062" s="77">
        <f t="shared" si="477"/>
        <v>0</v>
      </c>
      <c r="I1062" s="77">
        <f t="shared" si="477"/>
        <v>0</v>
      </c>
      <c r="J1062" s="77">
        <f t="shared" si="477"/>
        <v>0</v>
      </c>
      <c r="K1062" s="77">
        <f t="shared" si="477"/>
        <v>0</v>
      </c>
      <c r="L1062" s="77">
        <f t="shared" si="477"/>
        <v>0</v>
      </c>
      <c r="M1062" s="77">
        <f t="shared" si="477"/>
        <v>0</v>
      </c>
      <c r="N1062" s="77">
        <f t="shared" si="477"/>
        <v>0</v>
      </c>
      <c r="O1062" s="77">
        <f t="shared" si="477"/>
        <v>0</v>
      </c>
      <c r="P1062" s="77">
        <f t="shared" si="477"/>
        <v>0</v>
      </c>
      <c r="Q1062" s="77">
        <f t="shared" si="477"/>
        <v>0</v>
      </c>
      <c r="R1062" s="77">
        <f t="shared" si="477"/>
        <v>0</v>
      </c>
      <c r="S1062" s="77">
        <f t="shared" si="477"/>
        <v>0</v>
      </c>
      <c r="T1062" s="77">
        <f t="shared" si="477"/>
        <v>0</v>
      </c>
      <c r="U1062" s="77">
        <f t="shared" si="477"/>
        <v>0</v>
      </c>
      <c r="V1062" s="77">
        <f t="shared" si="477"/>
        <v>0</v>
      </c>
      <c r="W1062" s="77">
        <f t="shared" si="477"/>
        <v>0</v>
      </c>
      <c r="X1062" s="77">
        <f t="shared" si="477"/>
        <v>0</v>
      </c>
      <c r="Y1062" s="77">
        <f t="shared" si="477"/>
        <v>520.70000000000005</v>
      </c>
      <c r="Z1062" s="77">
        <f t="shared" si="477"/>
        <v>1694.56</v>
      </c>
      <c r="AA1062" s="80">
        <f t="shared" si="471"/>
        <v>0.41667117460473579</v>
      </c>
      <c r="AB1062" s="45">
        <f t="shared" si="472"/>
        <v>715.54524143696676</v>
      </c>
    </row>
    <row r="1063" spans="1:30" ht="16.5" customHeight="1" x14ac:dyDescent="0.15">
      <c r="A1063" s="177" t="s">
        <v>689</v>
      </c>
      <c r="B1063" s="64">
        <v>201</v>
      </c>
      <c r="C1063" s="64" t="s">
        <v>727</v>
      </c>
      <c r="D1063" s="100"/>
      <c r="E1063" s="65">
        <v>55.21</v>
      </c>
      <c r="F1063" s="65"/>
      <c r="G1063" s="65"/>
      <c r="H1063" s="65"/>
      <c r="I1063" s="65"/>
      <c r="J1063" s="65"/>
      <c r="K1063" s="65"/>
      <c r="L1063" s="65"/>
      <c r="M1063" s="65"/>
      <c r="N1063" s="65"/>
      <c r="O1063" s="65"/>
      <c r="P1063" s="65"/>
      <c r="Q1063" s="65"/>
      <c r="R1063" s="65"/>
      <c r="S1063" s="65"/>
      <c r="T1063" s="65"/>
      <c r="U1063" s="65"/>
      <c r="V1063" s="65"/>
      <c r="W1063" s="65"/>
      <c r="X1063" s="65"/>
      <c r="Y1063" s="65"/>
      <c r="Z1063" s="65">
        <f t="shared" ref="Z1063:Z1077" si="478">SUM(E1063:X1063)</f>
        <v>55.21</v>
      </c>
      <c r="AA1063" s="79">
        <f t="shared" si="471"/>
        <v>1.3575450588900638E-2</v>
      </c>
      <c r="AB1063" s="44">
        <f t="shared" si="472"/>
        <v>23.312985541813177</v>
      </c>
    </row>
    <row r="1064" spans="1:30" ht="16.5" customHeight="1" x14ac:dyDescent="0.15">
      <c r="A1064" s="177" t="s">
        <v>689</v>
      </c>
      <c r="B1064" s="64">
        <v>202</v>
      </c>
      <c r="C1064" s="64" t="s">
        <v>727</v>
      </c>
      <c r="D1064" s="100"/>
      <c r="E1064" s="65">
        <v>53.43</v>
      </c>
      <c r="F1064" s="65"/>
      <c r="G1064" s="65"/>
      <c r="H1064" s="65"/>
      <c r="I1064" s="65"/>
      <c r="J1064" s="65"/>
      <c r="K1064" s="65"/>
      <c r="L1064" s="65"/>
      <c r="M1064" s="65"/>
      <c r="N1064" s="65"/>
      <c r="O1064" s="65"/>
      <c r="P1064" s="65"/>
      <c r="Q1064" s="65"/>
      <c r="R1064" s="65"/>
      <c r="S1064" s="65"/>
      <c r="T1064" s="65"/>
      <c r="U1064" s="65"/>
      <c r="V1064" s="65"/>
      <c r="W1064" s="65"/>
      <c r="X1064" s="65"/>
      <c r="Y1064" s="65"/>
      <c r="Z1064" s="65">
        <f t="shared" si="478"/>
        <v>53.43</v>
      </c>
      <c r="AA1064" s="79">
        <f t="shared" si="471"/>
        <v>1.3137770783643563E-2</v>
      </c>
      <c r="AB1064" s="44">
        <f t="shared" si="472"/>
        <v>22.561362389043254</v>
      </c>
    </row>
    <row r="1065" spans="1:30" ht="16.5" customHeight="1" x14ac:dyDescent="0.15">
      <c r="A1065" s="177" t="s">
        <v>689</v>
      </c>
      <c r="B1065" s="64">
        <v>203</v>
      </c>
      <c r="C1065" s="64" t="s">
        <v>727</v>
      </c>
      <c r="D1065" s="100"/>
      <c r="E1065" s="65">
        <v>53.43</v>
      </c>
      <c r="F1065" s="65"/>
      <c r="G1065" s="65"/>
      <c r="H1065" s="65"/>
      <c r="I1065" s="65"/>
      <c r="J1065" s="65"/>
      <c r="K1065" s="65"/>
      <c r="L1065" s="65"/>
      <c r="M1065" s="65"/>
      <c r="N1065" s="65"/>
      <c r="O1065" s="65"/>
      <c r="P1065" s="65"/>
      <c r="Q1065" s="65"/>
      <c r="R1065" s="65"/>
      <c r="S1065" s="65"/>
      <c r="T1065" s="65"/>
      <c r="U1065" s="65"/>
      <c r="V1065" s="65"/>
      <c r="W1065" s="65"/>
      <c r="X1065" s="65"/>
      <c r="Y1065" s="65"/>
      <c r="Z1065" s="65">
        <f t="shared" si="478"/>
        <v>53.43</v>
      </c>
      <c r="AA1065" s="79">
        <f t="shared" si="471"/>
        <v>1.3137770783643563E-2</v>
      </c>
      <c r="AB1065" s="44">
        <f t="shared" si="472"/>
        <v>22.561362389043254</v>
      </c>
    </row>
    <row r="1066" spans="1:30" ht="16.5" customHeight="1" x14ac:dyDescent="0.15">
      <c r="A1066" s="177" t="s">
        <v>689</v>
      </c>
      <c r="B1066" s="64">
        <v>204</v>
      </c>
      <c r="C1066" s="64" t="s">
        <v>727</v>
      </c>
      <c r="D1066" s="100"/>
      <c r="E1066" s="65">
        <v>53.43</v>
      </c>
      <c r="F1066" s="65"/>
      <c r="G1066" s="65"/>
      <c r="H1066" s="65"/>
      <c r="I1066" s="65"/>
      <c r="J1066" s="65"/>
      <c r="K1066" s="65"/>
      <c r="L1066" s="65"/>
      <c r="M1066" s="65"/>
      <c r="N1066" s="65"/>
      <c r="O1066" s="65"/>
      <c r="P1066" s="65"/>
      <c r="Q1066" s="65"/>
      <c r="R1066" s="65"/>
      <c r="S1066" s="65"/>
      <c r="T1066" s="65"/>
      <c r="U1066" s="65"/>
      <c r="V1066" s="65"/>
      <c r="W1066" s="65"/>
      <c r="X1066" s="65"/>
      <c r="Y1066" s="65"/>
      <c r="Z1066" s="65">
        <f t="shared" si="478"/>
        <v>53.43</v>
      </c>
      <c r="AA1066" s="79">
        <f t="shared" si="471"/>
        <v>1.3137770783643563E-2</v>
      </c>
      <c r="AB1066" s="44">
        <f t="shared" si="472"/>
        <v>22.561362389043254</v>
      </c>
    </row>
    <row r="1067" spans="1:30" ht="16.5" customHeight="1" x14ac:dyDescent="0.15">
      <c r="A1067" s="177" t="s">
        <v>689</v>
      </c>
      <c r="B1067" s="64">
        <v>205</v>
      </c>
      <c r="C1067" s="64" t="s">
        <v>727</v>
      </c>
      <c r="D1067" s="100"/>
      <c r="E1067" s="65">
        <v>103.86</v>
      </c>
      <c r="F1067" s="65"/>
      <c r="G1067" s="65"/>
      <c r="H1067" s="65"/>
      <c r="I1067" s="65"/>
      <c r="J1067" s="65"/>
      <c r="K1067" s="65"/>
      <c r="L1067" s="65"/>
      <c r="M1067" s="65"/>
      <c r="N1067" s="65"/>
      <c r="O1067" s="65"/>
      <c r="P1067" s="65"/>
      <c r="Q1067" s="65"/>
      <c r="R1067" s="65"/>
      <c r="S1067" s="65"/>
      <c r="T1067" s="65"/>
      <c r="U1067" s="65"/>
      <c r="V1067" s="65"/>
      <c r="W1067" s="65"/>
      <c r="X1067" s="65"/>
      <c r="Y1067" s="65"/>
      <c r="Z1067" s="65">
        <f t="shared" si="478"/>
        <v>103.86</v>
      </c>
      <c r="AA1067" s="79">
        <f t="shared" si="471"/>
        <v>2.5537878974157224E-2</v>
      </c>
      <c r="AB1067" s="44">
        <f t="shared" si="472"/>
        <v>43.855944183530461</v>
      </c>
    </row>
    <row r="1068" spans="1:30" ht="16.5" customHeight="1" x14ac:dyDescent="0.15">
      <c r="A1068" s="177" t="s">
        <v>689</v>
      </c>
      <c r="B1068" s="64">
        <v>206</v>
      </c>
      <c r="C1068" s="64" t="s">
        <v>727</v>
      </c>
      <c r="D1068" s="100"/>
      <c r="E1068" s="78">
        <v>81.7</v>
      </c>
      <c r="F1068" s="65"/>
      <c r="G1068" s="65"/>
      <c r="H1068" s="65"/>
      <c r="I1068" s="65"/>
      <c r="J1068" s="65"/>
      <c r="K1068" s="65"/>
      <c r="L1068" s="65"/>
      <c r="M1068" s="65"/>
      <c r="N1068" s="65"/>
      <c r="O1068" s="65"/>
      <c r="P1068" s="65"/>
      <c r="Q1068" s="65"/>
      <c r="R1068" s="65"/>
      <c r="S1068" s="65"/>
      <c r="T1068" s="65"/>
      <c r="U1068" s="65"/>
      <c r="V1068" s="65"/>
      <c r="W1068" s="65"/>
      <c r="X1068" s="65"/>
      <c r="Y1068" s="65"/>
      <c r="Z1068" s="65">
        <f t="shared" si="478"/>
        <v>81.7</v>
      </c>
      <c r="AA1068" s="79">
        <f t="shared" si="471"/>
        <v>2.0089011286237676E-2</v>
      </c>
      <c r="AB1068" s="44">
        <f t="shared" si="472"/>
        <v>34.498658191743097</v>
      </c>
    </row>
    <row r="1069" spans="1:30" ht="16.5" customHeight="1" x14ac:dyDescent="0.15">
      <c r="A1069" s="177" t="s">
        <v>689</v>
      </c>
      <c r="B1069" s="64" t="s">
        <v>991</v>
      </c>
      <c r="C1069" s="64" t="s">
        <v>992</v>
      </c>
      <c r="D1069" s="100"/>
      <c r="E1069" s="65"/>
      <c r="F1069" s="65"/>
      <c r="G1069" s="65"/>
      <c r="H1069" s="65"/>
      <c r="I1069" s="65"/>
      <c r="J1069" s="78">
        <v>28.3</v>
      </c>
      <c r="K1069" s="65"/>
      <c r="L1069" s="65"/>
      <c r="M1069" s="65"/>
      <c r="N1069" s="65"/>
      <c r="O1069" s="65"/>
      <c r="P1069" s="65"/>
      <c r="Q1069" s="65"/>
      <c r="R1069" s="65"/>
      <c r="S1069" s="65"/>
      <c r="T1069" s="65"/>
      <c r="U1069" s="65"/>
      <c r="V1069" s="65"/>
      <c r="W1069" s="65"/>
      <c r="X1069" s="65"/>
      <c r="Y1069" s="65"/>
      <c r="Z1069" s="65">
        <f t="shared" ref="Z1069" si="479">SUM(E1069:X1069)</f>
        <v>28.3</v>
      </c>
      <c r="AA1069" s="79">
        <f t="shared" si="471"/>
        <v>6.9586171285254137E-3</v>
      </c>
      <c r="AB1069" s="130">
        <f t="shared" si="472"/>
        <v>11.949963608645408</v>
      </c>
    </row>
    <row r="1070" spans="1:30" ht="16.5" customHeight="1" x14ac:dyDescent="0.15">
      <c r="A1070" s="177" t="s">
        <v>689</v>
      </c>
      <c r="B1070" s="64">
        <v>207</v>
      </c>
      <c r="C1070" s="64" t="s">
        <v>727</v>
      </c>
      <c r="D1070" s="100"/>
      <c r="E1070" s="65">
        <v>80.14</v>
      </c>
      <c r="F1070" s="65"/>
      <c r="G1070" s="65"/>
      <c r="H1070" s="65"/>
      <c r="I1070" s="65"/>
      <c r="J1070" s="65"/>
      <c r="K1070" s="65"/>
      <c r="L1070" s="65"/>
      <c r="M1070" s="65"/>
      <c r="N1070" s="65"/>
      <c r="O1070" s="65"/>
      <c r="P1070" s="65"/>
      <c r="Q1070" s="65"/>
      <c r="R1070" s="65"/>
      <c r="S1070" s="65"/>
      <c r="T1070" s="65"/>
      <c r="U1070" s="65"/>
      <c r="V1070" s="65"/>
      <c r="W1070" s="65"/>
      <c r="X1070" s="65"/>
      <c r="Y1070" s="65"/>
      <c r="Z1070" s="65">
        <f t="shared" si="478"/>
        <v>80.14</v>
      </c>
      <c r="AA1070" s="79">
        <f t="shared" si="471"/>
        <v>1.9705426737810127E-2</v>
      </c>
      <c r="AB1070" s="44">
        <f t="shared" si="472"/>
        <v>33.839932282573955</v>
      </c>
    </row>
    <row r="1071" spans="1:30" ht="16.5" customHeight="1" x14ac:dyDescent="0.15">
      <c r="A1071" s="177" t="s">
        <v>689</v>
      </c>
      <c r="B1071" s="64">
        <v>208</v>
      </c>
      <c r="C1071" s="64" t="s">
        <v>727</v>
      </c>
      <c r="D1071" s="100"/>
      <c r="E1071" s="65">
        <v>80.14</v>
      </c>
      <c r="F1071" s="65"/>
      <c r="G1071" s="65"/>
      <c r="H1071" s="65"/>
      <c r="I1071" s="65"/>
      <c r="J1071" s="65"/>
      <c r="K1071" s="65"/>
      <c r="L1071" s="65"/>
      <c r="M1071" s="65"/>
      <c r="N1071" s="65"/>
      <c r="O1071" s="65"/>
      <c r="P1071" s="65"/>
      <c r="Q1071" s="65"/>
      <c r="R1071" s="65"/>
      <c r="S1071" s="65"/>
      <c r="T1071" s="65"/>
      <c r="U1071" s="65"/>
      <c r="V1071" s="65"/>
      <c r="W1071" s="65"/>
      <c r="X1071" s="65"/>
      <c r="Y1071" s="65"/>
      <c r="Z1071" s="65">
        <f t="shared" si="478"/>
        <v>80.14</v>
      </c>
      <c r="AA1071" s="79">
        <f t="shared" si="471"/>
        <v>1.9705426737810127E-2</v>
      </c>
      <c r="AB1071" s="44">
        <f t="shared" si="472"/>
        <v>33.839932282573955</v>
      </c>
    </row>
    <row r="1072" spans="1:30" ht="16.5" customHeight="1" x14ac:dyDescent="0.15">
      <c r="A1072" s="177" t="s">
        <v>689</v>
      </c>
      <c r="B1072" s="64">
        <v>209</v>
      </c>
      <c r="C1072" s="64" t="s">
        <v>727</v>
      </c>
      <c r="D1072" s="100"/>
      <c r="E1072" s="65">
        <v>81.93</v>
      </c>
      <c r="F1072" s="65"/>
      <c r="G1072" s="65"/>
      <c r="H1072" s="65"/>
      <c r="I1072" s="65"/>
      <c r="J1072" s="65"/>
      <c r="K1072" s="65"/>
      <c r="L1072" s="65"/>
      <c r="M1072" s="65"/>
      <c r="N1072" s="65"/>
      <c r="O1072" s="65"/>
      <c r="P1072" s="65"/>
      <c r="Q1072" s="65"/>
      <c r="R1072" s="65"/>
      <c r="S1072" s="65"/>
      <c r="T1072" s="65"/>
      <c r="U1072" s="65"/>
      <c r="V1072" s="65"/>
      <c r="W1072" s="65"/>
      <c r="X1072" s="65"/>
      <c r="Y1072" s="65"/>
      <c r="Z1072" s="65">
        <f t="shared" si="478"/>
        <v>81.93</v>
      </c>
      <c r="AA1072" s="79">
        <f t="shared" si="471"/>
        <v>2.0145565418377639E-2</v>
      </c>
      <c r="AB1072" s="44">
        <f t="shared" si="472"/>
        <v>34.595778037325736</v>
      </c>
    </row>
    <row r="1073" spans="1:30" ht="16.5" customHeight="1" x14ac:dyDescent="0.15">
      <c r="A1073" s="177" t="s">
        <v>689</v>
      </c>
      <c r="B1073" s="64">
        <v>210</v>
      </c>
      <c r="C1073" s="64" t="s">
        <v>727</v>
      </c>
      <c r="D1073" s="100"/>
      <c r="E1073" s="65">
        <v>104.86</v>
      </c>
      <c r="F1073" s="65"/>
      <c r="G1073" s="65"/>
      <c r="H1073" s="65"/>
      <c r="I1073" s="65"/>
      <c r="J1073" s="65"/>
      <c r="K1073" s="65"/>
      <c r="L1073" s="65"/>
      <c r="M1073" s="65"/>
      <c r="N1073" s="65"/>
      <c r="O1073" s="65"/>
      <c r="P1073" s="65"/>
      <c r="Q1073" s="65"/>
      <c r="R1073" s="65"/>
      <c r="S1073" s="65"/>
      <c r="T1073" s="65"/>
      <c r="U1073" s="65"/>
      <c r="V1073" s="65"/>
      <c r="W1073" s="65"/>
      <c r="X1073" s="65"/>
      <c r="Y1073" s="65"/>
      <c r="Z1073" s="65">
        <f t="shared" si="478"/>
        <v>104.86</v>
      </c>
      <c r="AA1073" s="79">
        <f t="shared" si="471"/>
        <v>2.5783766505200523E-2</v>
      </c>
      <c r="AB1073" s="44">
        <f t="shared" si="472"/>
        <v>44.278204381715803</v>
      </c>
    </row>
    <row r="1074" spans="1:30" ht="16.5" customHeight="1" x14ac:dyDescent="0.15">
      <c r="A1074" s="177" t="s">
        <v>689</v>
      </c>
      <c r="B1074" s="64">
        <v>211</v>
      </c>
      <c r="C1074" s="64" t="s">
        <v>727</v>
      </c>
      <c r="D1074" s="100"/>
      <c r="E1074" s="65">
        <v>108.64</v>
      </c>
      <c r="F1074" s="65"/>
      <c r="G1074" s="65"/>
      <c r="H1074" s="65"/>
      <c r="I1074" s="65"/>
      <c r="J1074" s="65"/>
      <c r="K1074" s="65"/>
      <c r="L1074" s="65"/>
      <c r="M1074" s="65"/>
      <c r="N1074" s="65"/>
      <c r="O1074" s="65"/>
      <c r="P1074" s="65"/>
      <c r="Q1074" s="65"/>
      <c r="R1074" s="65"/>
      <c r="S1074" s="65"/>
      <c r="T1074" s="65"/>
      <c r="U1074" s="65"/>
      <c r="V1074" s="65"/>
      <c r="W1074" s="65"/>
      <c r="X1074" s="65"/>
      <c r="Y1074" s="65"/>
      <c r="Z1074" s="65">
        <f t="shared" si="478"/>
        <v>108.64</v>
      </c>
      <c r="AA1074" s="79">
        <f t="shared" si="471"/>
        <v>2.6713221372544199E-2</v>
      </c>
      <c r="AB1074" s="44">
        <f t="shared" si="472"/>
        <v>45.874347930856423</v>
      </c>
    </row>
    <row r="1075" spans="1:30" ht="16.5" customHeight="1" x14ac:dyDescent="0.15">
      <c r="A1075" s="177" t="s">
        <v>689</v>
      </c>
      <c r="B1075" s="64">
        <v>212</v>
      </c>
      <c r="C1075" s="64" t="s">
        <v>1006</v>
      </c>
      <c r="D1075" s="100"/>
      <c r="E1075" s="65"/>
      <c r="F1075" s="65"/>
      <c r="G1075" s="65">
        <v>53.25</v>
      </c>
      <c r="H1075" s="65"/>
      <c r="I1075" s="65"/>
      <c r="J1075" s="65"/>
      <c r="K1075" s="65"/>
      <c r="L1075" s="65"/>
      <c r="M1075" s="65"/>
      <c r="N1075" s="65"/>
      <c r="O1075" s="65"/>
      <c r="P1075" s="65"/>
      <c r="Q1075" s="65"/>
      <c r="R1075" s="65"/>
      <c r="S1075" s="65"/>
      <c r="T1075" s="65"/>
      <c r="U1075" s="65"/>
      <c r="V1075" s="65"/>
      <c r="W1075" s="65"/>
      <c r="X1075" s="65"/>
      <c r="Y1075" s="65"/>
      <c r="Z1075" s="65">
        <f t="shared" si="478"/>
        <v>53.25</v>
      </c>
      <c r="AA1075" s="79">
        <f t="shared" si="471"/>
        <v>1.3093511028055768E-2</v>
      </c>
      <c r="AB1075" s="44">
        <f t="shared" si="472"/>
        <v>22.485355553369889</v>
      </c>
    </row>
    <row r="1076" spans="1:30" ht="16.5" customHeight="1" x14ac:dyDescent="0.15">
      <c r="A1076" s="177" t="s">
        <v>689</v>
      </c>
      <c r="B1076" s="64">
        <v>213</v>
      </c>
      <c r="C1076" s="64" t="s">
        <v>727</v>
      </c>
      <c r="D1076" s="100"/>
      <c r="E1076" s="65">
        <v>106.86</v>
      </c>
      <c r="F1076" s="65"/>
      <c r="G1076" s="65"/>
      <c r="H1076" s="65"/>
      <c r="I1076" s="65"/>
      <c r="J1076" s="65"/>
      <c r="K1076" s="65"/>
      <c r="L1076" s="65"/>
      <c r="M1076" s="65"/>
      <c r="N1076" s="65"/>
      <c r="O1076" s="65"/>
      <c r="P1076" s="65"/>
      <c r="Q1076" s="65"/>
      <c r="R1076" s="65"/>
      <c r="S1076" s="65"/>
      <c r="T1076" s="65"/>
      <c r="U1076" s="65"/>
      <c r="V1076" s="65"/>
      <c r="W1076" s="65"/>
      <c r="X1076" s="65"/>
      <c r="Y1076" s="65"/>
      <c r="Z1076" s="65">
        <f t="shared" si="478"/>
        <v>106.86</v>
      </c>
      <c r="AA1076" s="79">
        <f t="shared" si="471"/>
        <v>2.6275541567287126E-2</v>
      </c>
      <c r="AB1076" s="44">
        <f t="shared" si="472"/>
        <v>45.122724778086507</v>
      </c>
    </row>
    <row r="1077" spans="1:30" ht="16.5" customHeight="1" x14ac:dyDescent="0.15">
      <c r="A1077" s="177" t="s">
        <v>689</v>
      </c>
      <c r="B1077" s="64">
        <v>214</v>
      </c>
      <c r="C1077" s="64" t="s">
        <v>727</v>
      </c>
      <c r="D1077" s="100"/>
      <c r="E1077" s="65">
        <v>108.64</v>
      </c>
      <c r="F1077" s="65"/>
      <c r="G1077" s="65"/>
      <c r="H1077" s="65"/>
      <c r="I1077" s="65"/>
      <c r="J1077" s="65"/>
      <c r="K1077" s="65"/>
      <c r="L1077" s="65"/>
      <c r="M1077" s="65"/>
      <c r="N1077" s="65"/>
      <c r="O1077" s="65"/>
      <c r="P1077" s="65"/>
      <c r="Q1077" s="65"/>
      <c r="R1077" s="65"/>
      <c r="S1077" s="65"/>
      <c r="T1077" s="65"/>
      <c r="U1077" s="65"/>
      <c r="V1077" s="65"/>
      <c r="W1077" s="65"/>
      <c r="X1077" s="65"/>
      <c r="Y1077" s="65"/>
      <c r="Z1077" s="65">
        <f t="shared" si="478"/>
        <v>108.64</v>
      </c>
      <c r="AA1077" s="79">
        <f t="shared" ref="AA1077:AA1103" si="480">Z1077/$Z$1103</f>
        <v>2.6713221372544199E-2</v>
      </c>
      <c r="AB1077" s="44">
        <f t="shared" ref="AB1077:AB1103" si="481">AA1077*$Z$1104</f>
        <v>45.874347930856423</v>
      </c>
    </row>
    <row r="1078" spans="1:30" x14ac:dyDescent="0.15">
      <c r="A1078" s="177" t="s">
        <v>689</v>
      </c>
      <c r="B1078" s="137" t="s">
        <v>276</v>
      </c>
      <c r="C1078" s="143"/>
      <c r="D1078" s="114"/>
      <c r="E1078" s="77">
        <f>SUM(E1063:E1077)</f>
        <v>1072.27</v>
      </c>
      <c r="F1078" s="77">
        <f t="shared" ref="F1078:Z1078" si="482">SUM(F1063:F1077)</f>
        <v>0</v>
      </c>
      <c r="G1078" s="77">
        <f t="shared" si="482"/>
        <v>53.25</v>
      </c>
      <c r="H1078" s="77">
        <f t="shared" si="482"/>
        <v>0</v>
      </c>
      <c r="I1078" s="77">
        <f t="shared" si="482"/>
        <v>0</v>
      </c>
      <c r="J1078" s="77">
        <f t="shared" si="482"/>
        <v>28.3</v>
      </c>
      <c r="K1078" s="77">
        <f t="shared" si="482"/>
        <v>0</v>
      </c>
      <c r="L1078" s="77">
        <f t="shared" si="482"/>
        <v>0</v>
      </c>
      <c r="M1078" s="77">
        <f t="shared" si="482"/>
        <v>0</v>
      </c>
      <c r="N1078" s="77">
        <f t="shared" si="482"/>
        <v>0</v>
      </c>
      <c r="O1078" s="77">
        <f t="shared" si="482"/>
        <v>0</v>
      </c>
      <c r="P1078" s="77">
        <f t="shared" si="482"/>
        <v>0</v>
      </c>
      <c r="Q1078" s="77">
        <f t="shared" si="482"/>
        <v>0</v>
      </c>
      <c r="R1078" s="77">
        <f t="shared" si="482"/>
        <v>0</v>
      </c>
      <c r="S1078" s="77">
        <f t="shared" si="482"/>
        <v>0</v>
      </c>
      <c r="T1078" s="77">
        <f t="shared" si="482"/>
        <v>0</v>
      </c>
      <c r="U1078" s="77">
        <f t="shared" si="482"/>
        <v>0</v>
      </c>
      <c r="V1078" s="77">
        <f t="shared" si="482"/>
        <v>0</v>
      </c>
      <c r="W1078" s="77">
        <f t="shared" si="482"/>
        <v>0</v>
      </c>
      <c r="X1078" s="77">
        <f t="shared" si="482"/>
        <v>0</v>
      </c>
      <c r="Y1078" s="77">
        <f t="shared" si="482"/>
        <v>0</v>
      </c>
      <c r="Z1078" s="77">
        <f t="shared" si="482"/>
        <v>1153.82</v>
      </c>
      <c r="AA1078" s="80">
        <f t="shared" si="480"/>
        <v>0.28370995106838132</v>
      </c>
      <c r="AB1078" s="45">
        <f t="shared" si="481"/>
        <v>487.21226187022052</v>
      </c>
    </row>
    <row r="1079" spans="1:30" ht="16.5" customHeight="1" x14ac:dyDescent="0.15">
      <c r="A1079" s="177" t="s">
        <v>689</v>
      </c>
      <c r="B1079" s="137" t="s">
        <v>857</v>
      </c>
      <c r="C1079" s="143"/>
      <c r="D1079" s="114"/>
      <c r="E1079" s="77"/>
      <c r="F1079" s="66"/>
      <c r="G1079" s="66"/>
      <c r="H1079" s="66"/>
      <c r="I1079" s="66"/>
      <c r="J1079" s="66"/>
      <c r="K1079" s="66"/>
      <c r="L1079" s="66"/>
      <c r="M1079" s="66"/>
      <c r="N1079" s="66"/>
      <c r="O1079" s="66"/>
      <c r="P1079" s="66"/>
      <c r="Q1079" s="66"/>
      <c r="R1079" s="66"/>
      <c r="S1079" s="66"/>
      <c r="T1079" s="66"/>
      <c r="U1079" s="66"/>
      <c r="V1079" s="66"/>
      <c r="W1079" s="66"/>
      <c r="X1079" s="66"/>
      <c r="Y1079" s="66">
        <v>429.94</v>
      </c>
      <c r="Z1079" s="77">
        <f>SUM(Y1080)</f>
        <v>429.94</v>
      </c>
      <c r="AA1079" s="80">
        <f t="shared" si="480"/>
        <v>0.10571688509675675</v>
      </c>
      <c r="AB1079" s="45">
        <f t="shared" si="481"/>
        <v>181.5465496078094</v>
      </c>
      <c r="AD1079" s="81"/>
    </row>
    <row r="1080" spans="1:30" x14ac:dyDescent="0.15">
      <c r="A1080" s="177" t="s">
        <v>689</v>
      </c>
      <c r="B1080" s="137" t="s">
        <v>858</v>
      </c>
      <c r="C1080" s="143"/>
      <c r="D1080" s="114"/>
      <c r="E1080" s="77">
        <f>SUM(E1078:E1079)</f>
        <v>1072.27</v>
      </c>
      <c r="F1080" s="77">
        <f t="shared" ref="F1080:Z1080" si="483">SUM(F1078:F1079)</f>
        <v>0</v>
      </c>
      <c r="G1080" s="77">
        <f t="shared" si="483"/>
        <v>53.25</v>
      </c>
      <c r="H1080" s="77">
        <f t="shared" si="483"/>
        <v>0</v>
      </c>
      <c r="I1080" s="77">
        <f t="shared" si="483"/>
        <v>0</v>
      </c>
      <c r="J1080" s="77">
        <f t="shared" si="483"/>
        <v>28.3</v>
      </c>
      <c r="K1080" s="77">
        <f t="shared" si="483"/>
        <v>0</v>
      </c>
      <c r="L1080" s="77">
        <f t="shared" si="483"/>
        <v>0</v>
      </c>
      <c r="M1080" s="77">
        <f t="shared" si="483"/>
        <v>0</v>
      </c>
      <c r="N1080" s="77">
        <f t="shared" si="483"/>
        <v>0</v>
      </c>
      <c r="O1080" s="77">
        <f t="shared" si="483"/>
        <v>0</v>
      </c>
      <c r="P1080" s="77">
        <f t="shared" si="483"/>
        <v>0</v>
      </c>
      <c r="Q1080" s="77">
        <f t="shared" si="483"/>
        <v>0</v>
      </c>
      <c r="R1080" s="77">
        <f t="shared" si="483"/>
        <v>0</v>
      </c>
      <c r="S1080" s="77">
        <f t="shared" si="483"/>
        <v>0</v>
      </c>
      <c r="T1080" s="77">
        <f t="shared" si="483"/>
        <v>0</v>
      </c>
      <c r="U1080" s="77">
        <f t="shared" si="483"/>
        <v>0</v>
      </c>
      <c r="V1080" s="77">
        <f t="shared" si="483"/>
        <v>0</v>
      </c>
      <c r="W1080" s="77">
        <f t="shared" si="483"/>
        <v>0</v>
      </c>
      <c r="X1080" s="77">
        <f t="shared" si="483"/>
        <v>0</v>
      </c>
      <c r="Y1080" s="77">
        <f t="shared" si="483"/>
        <v>429.94</v>
      </c>
      <c r="Z1080" s="77">
        <f t="shared" si="483"/>
        <v>1583.76</v>
      </c>
      <c r="AA1080" s="80">
        <f t="shared" si="480"/>
        <v>0.38942683616513812</v>
      </c>
      <c r="AB1080" s="45">
        <f t="shared" si="481"/>
        <v>668.75881147803</v>
      </c>
    </row>
    <row r="1081" spans="1:30" ht="16.5" customHeight="1" x14ac:dyDescent="0.15">
      <c r="A1081" s="177" t="s">
        <v>689</v>
      </c>
      <c r="B1081" s="64">
        <v>301</v>
      </c>
      <c r="C1081" s="170" t="s">
        <v>160</v>
      </c>
      <c r="D1081" s="100"/>
      <c r="E1081" s="65"/>
      <c r="F1081" s="65">
        <v>106.86</v>
      </c>
      <c r="G1081" s="65"/>
      <c r="H1081" s="65"/>
      <c r="I1081" s="65"/>
      <c r="J1081" s="65"/>
      <c r="K1081" s="65"/>
      <c r="L1081" s="65"/>
      <c r="M1081" s="65"/>
      <c r="N1081" s="65"/>
      <c r="O1081" s="65"/>
      <c r="P1081" s="65"/>
      <c r="Q1081" s="65"/>
      <c r="R1081" s="65"/>
      <c r="S1081" s="65"/>
      <c r="T1081" s="65"/>
      <c r="U1081" s="65"/>
      <c r="V1081" s="65"/>
      <c r="W1081" s="65"/>
      <c r="X1081" s="65"/>
      <c r="Y1081" s="65"/>
      <c r="Z1081" s="65">
        <f t="shared" ref="Z1081:Z1091" si="484">SUM(E1081:X1081)</f>
        <v>106.86</v>
      </c>
      <c r="AA1081" s="79">
        <f t="shared" si="480"/>
        <v>2.6275541567287126E-2</v>
      </c>
      <c r="AB1081" s="44">
        <f t="shared" si="481"/>
        <v>45.122724778086507</v>
      </c>
    </row>
    <row r="1082" spans="1:30" ht="16.5" customHeight="1" x14ac:dyDescent="0.15">
      <c r="A1082" s="177" t="s">
        <v>689</v>
      </c>
      <c r="B1082" s="64">
        <v>302</v>
      </c>
      <c r="C1082" s="170" t="s">
        <v>161</v>
      </c>
      <c r="D1082" s="100"/>
      <c r="E1082" s="65"/>
      <c r="F1082" s="65">
        <v>106.86</v>
      </c>
      <c r="G1082" s="65"/>
      <c r="H1082" s="65"/>
      <c r="I1082" s="65"/>
      <c r="J1082" s="65"/>
      <c r="K1082" s="65"/>
      <c r="L1082" s="65"/>
      <c r="M1082" s="65"/>
      <c r="N1082" s="65"/>
      <c r="O1082" s="65"/>
      <c r="P1082" s="65"/>
      <c r="Q1082" s="65"/>
      <c r="R1082" s="65"/>
      <c r="S1082" s="65"/>
      <c r="T1082" s="65"/>
      <c r="U1082" s="65"/>
      <c r="V1082" s="65"/>
      <c r="W1082" s="65"/>
      <c r="X1082" s="65"/>
      <c r="Y1082" s="65"/>
      <c r="Z1082" s="65">
        <f t="shared" si="484"/>
        <v>106.86</v>
      </c>
      <c r="AA1082" s="79">
        <f t="shared" si="480"/>
        <v>2.6275541567287126E-2</v>
      </c>
      <c r="AB1082" s="44">
        <f t="shared" si="481"/>
        <v>45.122724778086507</v>
      </c>
    </row>
    <row r="1083" spans="1:30" ht="16.5" customHeight="1" x14ac:dyDescent="0.15">
      <c r="A1083" s="177" t="s">
        <v>689</v>
      </c>
      <c r="B1083" s="64">
        <v>303</v>
      </c>
      <c r="C1083" s="171" t="s">
        <v>1038</v>
      </c>
      <c r="D1083" s="100"/>
      <c r="E1083" s="65"/>
      <c r="F1083" s="65">
        <v>103.86</v>
      </c>
      <c r="G1083" s="65"/>
      <c r="H1083" s="65"/>
      <c r="I1083" s="65"/>
      <c r="J1083" s="65"/>
      <c r="K1083" s="65"/>
      <c r="L1083" s="65"/>
      <c r="M1083" s="65"/>
      <c r="N1083" s="65"/>
      <c r="O1083" s="65"/>
      <c r="P1083" s="65"/>
      <c r="Q1083" s="65"/>
      <c r="R1083" s="65"/>
      <c r="S1083" s="65"/>
      <c r="T1083" s="65"/>
      <c r="U1083" s="65"/>
      <c r="V1083" s="65"/>
      <c r="W1083" s="65"/>
      <c r="X1083" s="65"/>
      <c r="Y1083" s="65"/>
      <c r="Z1083" s="65">
        <f t="shared" si="484"/>
        <v>103.86</v>
      </c>
      <c r="AA1083" s="79">
        <f t="shared" si="480"/>
        <v>2.5537878974157224E-2</v>
      </c>
      <c r="AB1083" s="44">
        <f t="shared" si="481"/>
        <v>43.855944183530461</v>
      </c>
    </row>
    <row r="1084" spans="1:30" ht="16.5" customHeight="1" x14ac:dyDescent="0.15">
      <c r="A1084" s="177" t="s">
        <v>689</v>
      </c>
      <c r="B1084" s="64">
        <v>304</v>
      </c>
      <c r="C1084" s="171" t="s">
        <v>1020</v>
      </c>
      <c r="D1084" s="100"/>
      <c r="E1084" s="65"/>
      <c r="F1084" s="65">
        <v>108.42</v>
      </c>
      <c r="G1084" s="65"/>
      <c r="H1084" s="65"/>
      <c r="I1084" s="65"/>
      <c r="J1084" s="65"/>
      <c r="K1084" s="65"/>
      <c r="L1084" s="65"/>
      <c r="M1084" s="65"/>
      <c r="N1084" s="65"/>
      <c r="O1084" s="65"/>
      <c r="P1084" s="65"/>
      <c r="Q1084" s="65"/>
      <c r="R1084" s="65"/>
      <c r="S1084" s="65"/>
      <c r="T1084" s="65"/>
      <c r="U1084" s="65"/>
      <c r="V1084" s="65"/>
      <c r="W1084" s="65"/>
      <c r="X1084" s="65"/>
      <c r="Y1084" s="65"/>
      <c r="Z1084" s="65">
        <f t="shared" si="484"/>
        <v>108.42</v>
      </c>
      <c r="AA1084" s="79">
        <f t="shared" si="480"/>
        <v>2.6659126115714676E-2</v>
      </c>
      <c r="AB1084" s="44">
        <f t="shared" si="481"/>
        <v>45.781450687255656</v>
      </c>
    </row>
    <row r="1085" spans="1:30" ht="16.5" customHeight="1" x14ac:dyDescent="0.15">
      <c r="A1085" s="177" t="s">
        <v>689</v>
      </c>
      <c r="B1085" s="64">
        <v>305</v>
      </c>
      <c r="C1085" s="171" t="s">
        <v>1020</v>
      </c>
      <c r="D1085" s="100"/>
      <c r="E1085" s="65"/>
      <c r="F1085" s="65">
        <v>106.86</v>
      </c>
      <c r="G1085" s="65"/>
      <c r="H1085" s="65"/>
      <c r="I1085" s="65"/>
      <c r="J1085" s="65"/>
      <c r="K1085" s="65"/>
      <c r="L1085" s="65"/>
      <c r="M1085" s="65"/>
      <c r="N1085" s="65"/>
      <c r="O1085" s="65"/>
      <c r="P1085" s="65"/>
      <c r="Q1085" s="65"/>
      <c r="R1085" s="65"/>
      <c r="S1085" s="65"/>
      <c r="T1085" s="65"/>
      <c r="U1085" s="65"/>
      <c r="V1085" s="65"/>
      <c r="W1085" s="65"/>
      <c r="X1085" s="65"/>
      <c r="Y1085" s="65"/>
      <c r="Z1085" s="65">
        <f t="shared" si="484"/>
        <v>106.86</v>
      </c>
      <c r="AA1085" s="79">
        <f t="shared" si="480"/>
        <v>2.6275541567287126E-2</v>
      </c>
      <c r="AB1085" s="44">
        <f t="shared" si="481"/>
        <v>45.122724778086507</v>
      </c>
    </row>
    <row r="1086" spans="1:30" s="37" customFormat="1" ht="16.5" customHeight="1" x14ac:dyDescent="0.15">
      <c r="A1086" s="177" t="s">
        <v>689</v>
      </c>
      <c r="B1086" s="64">
        <v>306</v>
      </c>
      <c r="C1086" s="171" t="s">
        <v>159</v>
      </c>
      <c r="D1086" s="171"/>
      <c r="E1086" s="65"/>
      <c r="F1086" s="65">
        <v>108.64</v>
      </c>
      <c r="G1086" s="65"/>
      <c r="H1086" s="65"/>
      <c r="I1086" s="65"/>
      <c r="J1086" s="65"/>
      <c r="K1086" s="65"/>
      <c r="L1086" s="65"/>
      <c r="M1086" s="65"/>
      <c r="N1086" s="65"/>
      <c r="O1086" s="65"/>
      <c r="P1086" s="65"/>
      <c r="Q1086" s="65"/>
      <c r="R1086" s="65"/>
      <c r="S1086" s="65"/>
      <c r="T1086" s="65"/>
      <c r="U1086" s="65"/>
      <c r="V1086" s="65"/>
      <c r="W1086" s="65"/>
      <c r="X1086" s="65"/>
      <c r="Y1086" s="65"/>
      <c r="Z1086" s="65">
        <f t="shared" si="484"/>
        <v>108.64</v>
      </c>
      <c r="AA1086" s="79">
        <f t="shared" si="480"/>
        <v>2.6713221372544199E-2</v>
      </c>
      <c r="AB1086" s="130">
        <f t="shared" si="481"/>
        <v>45.874347930856423</v>
      </c>
    </row>
    <row r="1087" spans="1:30" ht="16.5" customHeight="1" x14ac:dyDescent="0.15">
      <c r="A1087" s="177" t="s">
        <v>689</v>
      </c>
      <c r="B1087" s="64">
        <v>307</v>
      </c>
      <c r="C1087" s="171" t="s">
        <v>1020</v>
      </c>
      <c r="D1087" s="100"/>
      <c r="E1087" s="65"/>
      <c r="F1087" s="65">
        <v>104.86</v>
      </c>
      <c r="G1087" s="65"/>
      <c r="H1087" s="65"/>
      <c r="I1087" s="65"/>
      <c r="J1087" s="65"/>
      <c r="K1087" s="65"/>
      <c r="L1087" s="65"/>
      <c r="M1087" s="65"/>
      <c r="N1087" s="65"/>
      <c r="O1087" s="65"/>
      <c r="P1087" s="65"/>
      <c r="Q1087" s="65"/>
      <c r="R1087" s="65"/>
      <c r="S1087" s="65"/>
      <c r="T1087" s="65"/>
      <c r="U1087" s="65"/>
      <c r="V1087" s="65"/>
      <c r="W1087" s="65"/>
      <c r="X1087" s="65"/>
      <c r="Y1087" s="65"/>
      <c r="Z1087" s="65">
        <f t="shared" si="484"/>
        <v>104.86</v>
      </c>
      <c r="AA1087" s="79">
        <f t="shared" si="480"/>
        <v>2.5783766505200523E-2</v>
      </c>
      <c r="AB1087" s="44">
        <f t="shared" si="481"/>
        <v>44.278204381715803</v>
      </c>
    </row>
    <row r="1088" spans="1:30" ht="16.5" customHeight="1" x14ac:dyDescent="0.15">
      <c r="A1088" s="177" t="s">
        <v>689</v>
      </c>
      <c r="B1088" s="64">
        <v>308</v>
      </c>
      <c r="C1088" s="171" t="s">
        <v>1089</v>
      </c>
      <c r="D1088" s="100"/>
      <c r="E1088" s="65"/>
      <c r="F1088" s="65">
        <v>108.64</v>
      </c>
      <c r="G1088" s="65"/>
      <c r="H1088" s="65"/>
      <c r="I1088" s="65"/>
      <c r="J1088" s="65"/>
      <c r="K1088" s="65"/>
      <c r="L1088" s="65"/>
      <c r="M1088" s="65"/>
      <c r="N1088" s="65"/>
      <c r="O1088" s="65"/>
      <c r="P1088" s="65"/>
      <c r="Q1088" s="65"/>
      <c r="R1088" s="65"/>
      <c r="S1088" s="65"/>
      <c r="T1088" s="65"/>
      <c r="U1088" s="65"/>
      <c r="V1088" s="65"/>
      <c r="W1088" s="65"/>
      <c r="X1088" s="65"/>
      <c r="Y1088" s="65"/>
      <c r="Z1088" s="65">
        <f t="shared" si="484"/>
        <v>108.64</v>
      </c>
      <c r="AA1088" s="79">
        <f t="shared" si="480"/>
        <v>2.6713221372544199E-2</v>
      </c>
      <c r="AB1088" s="44">
        <f t="shared" si="481"/>
        <v>45.874347930856423</v>
      </c>
    </row>
    <row r="1089" spans="1:30" ht="16.5" customHeight="1" x14ac:dyDescent="0.15">
      <c r="A1089" s="177" t="s">
        <v>689</v>
      </c>
      <c r="B1089" s="64">
        <v>309</v>
      </c>
      <c r="C1089" s="86" t="s">
        <v>727</v>
      </c>
      <c r="D1089" s="101"/>
      <c r="E1089" s="87">
        <v>71.239999999999995</v>
      </c>
      <c r="F1089" s="87"/>
      <c r="G1089" s="65"/>
      <c r="H1089" s="65"/>
      <c r="I1089" s="65"/>
      <c r="J1089" s="65"/>
      <c r="K1089" s="65"/>
      <c r="L1089" s="65"/>
      <c r="M1089" s="65"/>
      <c r="N1089" s="65"/>
      <c r="O1089" s="65"/>
      <c r="P1089" s="65"/>
      <c r="Q1089" s="65"/>
      <c r="R1089" s="65"/>
      <c r="S1089" s="65"/>
      <c r="T1089" s="65"/>
      <c r="U1089" s="65"/>
      <c r="V1089" s="65"/>
      <c r="W1089" s="65"/>
      <c r="X1089" s="65"/>
      <c r="Y1089" s="65"/>
      <c r="Z1089" s="65">
        <f t="shared" si="484"/>
        <v>71.239999999999995</v>
      </c>
      <c r="AA1089" s="79">
        <f t="shared" si="480"/>
        <v>1.751702771152475E-2</v>
      </c>
      <c r="AB1089" s="44">
        <f t="shared" si="481"/>
        <v>30.081816518724338</v>
      </c>
    </row>
    <row r="1090" spans="1:30" ht="16.5" customHeight="1" x14ac:dyDescent="0.15">
      <c r="A1090" s="177" t="s">
        <v>689</v>
      </c>
      <c r="B1090" s="64">
        <v>310</v>
      </c>
      <c r="C1090" s="165" t="s">
        <v>1029</v>
      </c>
      <c r="D1090" s="101"/>
      <c r="E1090" s="87">
        <v>106.86</v>
      </c>
      <c r="F1090" s="87"/>
      <c r="G1090" s="65"/>
      <c r="H1090" s="65"/>
      <c r="I1090" s="65"/>
      <c r="J1090" s="65"/>
      <c r="K1090" s="65"/>
      <c r="L1090" s="65"/>
      <c r="M1090" s="65"/>
      <c r="N1090" s="65"/>
      <c r="O1090" s="65"/>
      <c r="P1090" s="65"/>
      <c r="Q1090" s="65"/>
      <c r="R1090" s="65"/>
      <c r="S1090" s="65"/>
      <c r="T1090" s="65"/>
      <c r="U1090" s="65"/>
      <c r="V1090" s="65"/>
      <c r="W1090" s="65"/>
      <c r="X1090" s="65"/>
      <c r="Y1090" s="65"/>
      <c r="Z1090" s="65">
        <f t="shared" si="484"/>
        <v>106.86</v>
      </c>
      <c r="AA1090" s="79">
        <f t="shared" si="480"/>
        <v>2.6275541567287126E-2</v>
      </c>
      <c r="AB1090" s="44">
        <f t="shared" si="481"/>
        <v>45.122724778086507</v>
      </c>
    </row>
    <row r="1091" spans="1:30" s="37" customFormat="1" ht="16.5" customHeight="1" x14ac:dyDescent="0.15">
      <c r="A1091" s="177" t="s">
        <v>689</v>
      </c>
      <c r="B1091" s="86">
        <v>311</v>
      </c>
      <c r="C1091" s="171" t="s">
        <v>1090</v>
      </c>
      <c r="D1091" s="101"/>
      <c r="E1091" s="87"/>
      <c r="F1091" s="87">
        <v>108.64</v>
      </c>
      <c r="G1091" s="65"/>
      <c r="H1091" s="65"/>
      <c r="I1091" s="65"/>
      <c r="J1091" s="65"/>
      <c r="K1091" s="65"/>
      <c r="L1091" s="65"/>
      <c r="M1091" s="65"/>
      <c r="N1091" s="65"/>
      <c r="O1091" s="65"/>
      <c r="P1091" s="65"/>
      <c r="Q1091" s="65"/>
      <c r="R1091" s="65"/>
      <c r="S1091" s="65"/>
      <c r="T1091" s="65"/>
      <c r="U1091" s="65"/>
      <c r="V1091" s="65"/>
      <c r="W1091" s="65"/>
      <c r="X1091" s="65"/>
      <c r="Y1091" s="65"/>
      <c r="Z1091" s="65">
        <f t="shared" si="484"/>
        <v>108.64</v>
      </c>
      <c r="AA1091" s="79">
        <f t="shared" si="480"/>
        <v>2.6713221372544199E-2</v>
      </c>
      <c r="AB1091" s="130">
        <f t="shared" si="481"/>
        <v>45.874347930856423</v>
      </c>
    </row>
    <row r="1092" spans="1:30" x14ac:dyDescent="0.15">
      <c r="A1092" s="177" t="s">
        <v>689</v>
      </c>
      <c r="B1092" s="137" t="s">
        <v>276</v>
      </c>
      <c r="C1092" s="143"/>
      <c r="D1092" s="114"/>
      <c r="E1092" s="77">
        <f>SUM(E1081:E1091)</f>
        <v>178.1</v>
      </c>
      <c r="F1092" s="77">
        <f t="shared" ref="F1092:Z1092" si="485">SUM(F1081:F1091)</f>
        <v>963.64</v>
      </c>
      <c r="G1092" s="77">
        <f t="shared" si="485"/>
        <v>0</v>
      </c>
      <c r="H1092" s="77">
        <f t="shared" si="485"/>
        <v>0</v>
      </c>
      <c r="I1092" s="77">
        <f t="shared" si="485"/>
        <v>0</v>
      </c>
      <c r="J1092" s="77">
        <f t="shared" si="485"/>
        <v>0</v>
      </c>
      <c r="K1092" s="77">
        <f t="shared" si="485"/>
        <v>0</v>
      </c>
      <c r="L1092" s="77">
        <f t="shared" si="485"/>
        <v>0</v>
      </c>
      <c r="M1092" s="77">
        <f t="shared" si="485"/>
        <v>0</v>
      </c>
      <c r="N1092" s="77">
        <f t="shared" si="485"/>
        <v>0</v>
      </c>
      <c r="O1092" s="77">
        <f t="shared" si="485"/>
        <v>0</v>
      </c>
      <c r="P1092" s="77">
        <f t="shared" si="485"/>
        <v>0</v>
      </c>
      <c r="Q1092" s="77">
        <f t="shared" si="485"/>
        <v>0</v>
      </c>
      <c r="R1092" s="77">
        <f t="shared" si="485"/>
        <v>0</v>
      </c>
      <c r="S1092" s="77">
        <f t="shared" si="485"/>
        <v>0</v>
      </c>
      <c r="T1092" s="77">
        <f t="shared" si="485"/>
        <v>0</v>
      </c>
      <c r="U1092" s="77">
        <f t="shared" si="485"/>
        <v>0</v>
      </c>
      <c r="V1092" s="77">
        <f t="shared" si="485"/>
        <v>0</v>
      </c>
      <c r="W1092" s="77">
        <f t="shared" si="485"/>
        <v>0</v>
      </c>
      <c r="X1092" s="77">
        <f t="shared" si="485"/>
        <v>0</v>
      </c>
      <c r="Y1092" s="77">
        <f t="shared" si="485"/>
        <v>0</v>
      </c>
      <c r="Z1092" s="77">
        <f t="shared" si="485"/>
        <v>1141.74</v>
      </c>
      <c r="AA1092" s="80">
        <f t="shared" si="480"/>
        <v>0.28073962969337829</v>
      </c>
      <c r="AB1092" s="45">
        <f t="shared" si="481"/>
        <v>482.11135867614161</v>
      </c>
    </row>
    <row r="1093" spans="1:30" ht="16.5" customHeight="1" x14ac:dyDescent="0.15">
      <c r="A1093" s="177" t="s">
        <v>689</v>
      </c>
      <c r="B1093" s="137" t="s">
        <v>857</v>
      </c>
      <c r="C1093" s="143"/>
      <c r="D1093" s="114"/>
      <c r="E1093" s="77"/>
      <c r="F1093" s="66"/>
      <c r="G1093" s="66"/>
      <c r="H1093" s="66"/>
      <c r="I1093" s="66"/>
      <c r="J1093" s="66"/>
      <c r="K1093" s="66"/>
      <c r="L1093" s="66"/>
      <c r="M1093" s="66"/>
      <c r="N1093" s="66"/>
      <c r="O1093" s="66"/>
      <c r="P1093" s="66"/>
      <c r="Q1093" s="66"/>
      <c r="R1093" s="66"/>
      <c r="S1093" s="66"/>
      <c r="T1093" s="66"/>
      <c r="U1093" s="66"/>
      <c r="V1093" s="66"/>
      <c r="W1093" s="66"/>
      <c r="X1093" s="66"/>
      <c r="Y1093" s="66">
        <v>433.81999999999994</v>
      </c>
      <c r="Z1093" s="77">
        <f>SUM(Y1094)</f>
        <v>433.81999999999994</v>
      </c>
      <c r="AA1093" s="80">
        <f t="shared" si="480"/>
        <v>0.10667092871720474</v>
      </c>
      <c r="AB1093" s="45">
        <f t="shared" si="481"/>
        <v>183.18491917676852</v>
      </c>
      <c r="AD1093" s="81"/>
    </row>
    <row r="1094" spans="1:30" x14ac:dyDescent="0.15">
      <c r="A1094" s="177" t="s">
        <v>689</v>
      </c>
      <c r="B1094" s="137" t="s">
        <v>858</v>
      </c>
      <c r="C1094" s="143"/>
      <c r="D1094" s="114"/>
      <c r="E1094" s="77">
        <f>SUM(E1092:E1093)</f>
        <v>178.1</v>
      </c>
      <c r="F1094" s="77">
        <f t="shared" ref="F1094:Z1094" si="486">SUM(F1092:F1093)</f>
        <v>963.64</v>
      </c>
      <c r="G1094" s="77">
        <f t="shared" si="486"/>
        <v>0</v>
      </c>
      <c r="H1094" s="77">
        <f t="shared" si="486"/>
        <v>0</v>
      </c>
      <c r="I1094" s="77">
        <f t="shared" si="486"/>
        <v>0</v>
      </c>
      <c r="J1094" s="77">
        <f t="shared" si="486"/>
        <v>0</v>
      </c>
      <c r="K1094" s="77">
        <f t="shared" si="486"/>
        <v>0</v>
      </c>
      <c r="L1094" s="77">
        <f t="shared" si="486"/>
        <v>0</v>
      </c>
      <c r="M1094" s="77">
        <f t="shared" si="486"/>
        <v>0</v>
      </c>
      <c r="N1094" s="77">
        <f t="shared" si="486"/>
        <v>0</v>
      </c>
      <c r="O1094" s="77">
        <f t="shared" si="486"/>
        <v>0</v>
      </c>
      <c r="P1094" s="77">
        <f t="shared" si="486"/>
        <v>0</v>
      </c>
      <c r="Q1094" s="77">
        <f t="shared" si="486"/>
        <v>0</v>
      </c>
      <c r="R1094" s="77">
        <f t="shared" si="486"/>
        <v>0</v>
      </c>
      <c r="S1094" s="77">
        <f t="shared" si="486"/>
        <v>0</v>
      </c>
      <c r="T1094" s="77">
        <f t="shared" si="486"/>
        <v>0</v>
      </c>
      <c r="U1094" s="77">
        <f t="shared" si="486"/>
        <v>0</v>
      </c>
      <c r="V1094" s="77">
        <f t="shared" si="486"/>
        <v>0</v>
      </c>
      <c r="W1094" s="77">
        <f t="shared" si="486"/>
        <v>0</v>
      </c>
      <c r="X1094" s="77">
        <f t="shared" si="486"/>
        <v>0</v>
      </c>
      <c r="Y1094" s="77">
        <f t="shared" si="486"/>
        <v>433.81999999999994</v>
      </c>
      <c r="Z1094" s="77">
        <f t="shared" si="486"/>
        <v>1575.56</v>
      </c>
      <c r="AA1094" s="80">
        <f t="shared" si="480"/>
        <v>0.38741055841058303</v>
      </c>
      <c r="AB1094" s="45">
        <f t="shared" si="481"/>
        <v>665.29627785291007</v>
      </c>
    </row>
    <row r="1095" spans="1:30" ht="16.5" customHeight="1" x14ac:dyDescent="0.15">
      <c r="A1095" s="177" t="s">
        <v>689</v>
      </c>
      <c r="B1095" s="64">
        <v>401</v>
      </c>
      <c r="C1095" s="64" t="s">
        <v>1073</v>
      </c>
      <c r="D1095" s="100" t="s">
        <v>1011</v>
      </c>
      <c r="E1095" s="78"/>
      <c r="F1095" s="65"/>
      <c r="G1095" s="65"/>
      <c r="H1095" s="65"/>
      <c r="I1095" s="65"/>
      <c r="J1095" s="135">
        <v>112.8</v>
      </c>
      <c r="K1095" s="65"/>
      <c r="L1095" s="65"/>
      <c r="M1095" s="65"/>
      <c r="N1095" s="65"/>
      <c r="O1095" s="65"/>
      <c r="P1095" s="65"/>
      <c r="Q1095" s="65"/>
      <c r="R1095" s="65"/>
      <c r="S1095" s="65"/>
      <c r="T1095" s="65"/>
      <c r="U1095" s="65"/>
      <c r="V1095" s="65"/>
      <c r="W1095" s="65"/>
      <c r="X1095" s="65"/>
      <c r="Y1095" s="65"/>
      <c r="Z1095" s="65">
        <f>SUM(E1095:X1095)</f>
        <v>112.8</v>
      </c>
      <c r="AA1095" s="79">
        <f t="shared" si="480"/>
        <v>2.7736113501684333E-2</v>
      </c>
      <c r="AB1095" s="44">
        <f t="shared" si="481"/>
        <v>47.630950355307483</v>
      </c>
    </row>
    <row r="1096" spans="1:30" ht="16.5" customHeight="1" x14ac:dyDescent="0.15">
      <c r="A1096" s="177" t="s">
        <v>689</v>
      </c>
      <c r="B1096" s="64">
        <v>402</v>
      </c>
      <c r="C1096" s="64" t="s">
        <v>1074</v>
      </c>
      <c r="D1096" s="100" t="s">
        <v>1011</v>
      </c>
      <c r="E1096" s="78"/>
      <c r="F1096" s="65"/>
      <c r="G1096" s="65"/>
      <c r="H1096" s="65"/>
      <c r="I1096" s="65"/>
      <c r="J1096" s="135">
        <v>135.9</v>
      </c>
      <c r="K1096" s="65"/>
      <c r="L1096" s="65"/>
      <c r="M1096" s="65"/>
      <c r="N1096" s="65"/>
      <c r="O1096" s="65"/>
      <c r="P1096" s="65"/>
      <c r="Q1096" s="65"/>
      <c r="R1096" s="65"/>
      <c r="S1096" s="65"/>
      <c r="T1096" s="65"/>
      <c r="U1096" s="65"/>
      <c r="V1096" s="65"/>
      <c r="W1096" s="65"/>
      <c r="X1096" s="65"/>
      <c r="Y1096" s="65"/>
      <c r="Z1096" s="65">
        <f>SUM(E1096:X1096)</f>
        <v>135.9</v>
      </c>
      <c r="AA1096" s="79">
        <f t="shared" si="480"/>
        <v>3.3416115468784584E-2</v>
      </c>
      <c r="AB1096" s="44">
        <f t="shared" si="481"/>
        <v>57.385160933389074</v>
      </c>
    </row>
    <row r="1097" spans="1:30" ht="16.5" customHeight="1" x14ac:dyDescent="0.15">
      <c r="A1097" s="177" t="s">
        <v>689</v>
      </c>
      <c r="B1097" s="64">
        <v>403</v>
      </c>
      <c r="C1097" s="64" t="s">
        <v>695</v>
      </c>
      <c r="D1097" s="100" t="s">
        <v>1011</v>
      </c>
      <c r="E1097" s="65"/>
      <c r="F1097" s="65"/>
      <c r="G1097" s="65"/>
      <c r="H1097" s="65"/>
      <c r="I1097" s="65"/>
      <c r="J1097" s="65">
        <v>49.68</v>
      </c>
      <c r="K1097" s="65"/>
      <c r="L1097" s="65"/>
      <c r="M1097" s="65"/>
      <c r="N1097" s="65"/>
      <c r="O1097" s="65"/>
      <c r="P1097" s="65"/>
      <c r="Q1097" s="65"/>
      <c r="R1097" s="65"/>
      <c r="S1097" s="65"/>
      <c r="T1097" s="65"/>
      <c r="U1097" s="65"/>
      <c r="V1097" s="65"/>
      <c r="W1097" s="65"/>
      <c r="X1097" s="65"/>
      <c r="Y1097" s="65"/>
      <c r="Z1097" s="65">
        <f>SUM(E1097:X1097)</f>
        <v>49.68</v>
      </c>
      <c r="AA1097" s="79">
        <f t="shared" si="480"/>
        <v>1.2215692542231184E-2</v>
      </c>
      <c r="AB1097" s="44">
        <f t="shared" si="481"/>
        <v>20.977886645848191</v>
      </c>
    </row>
    <row r="1098" spans="1:30" ht="16.5" customHeight="1" x14ac:dyDescent="0.15">
      <c r="A1098" s="177" t="s">
        <v>689</v>
      </c>
      <c r="B1098" s="64"/>
      <c r="C1098" s="64" t="s">
        <v>1072</v>
      </c>
      <c r="D1098" s="100" t="s">
        <v>1011</v>
      </c>
      <c r="E1098" s="65"/>
      <c r="F1098" s="65"/>
      <c r="G1098" s="65"/>
      <c r="H1098" s="65"/>
      <c r="I1098" s="65"/>
      <c r="J1098" s="65">
        <v>46.48</v>
      </c>
      <c r="K1098" s="65"/>
      <c r="L1098" s="65"/>
      <c r="M1098" s="65"/>
      <c r="N1098" s="65"/>
      <c r="O1098" s="65"/>
      <c r="P1098" s="65"/>
      <c r="Q1098" s="65"/>
      <c r="R1098" s="65"/>
      <c r="S1098" s="65"/>
      <c r="T1098" s="65"/>
      <c r="U1098" s="65"/>
      <c r="V1098" s="65"/>
      <c r="W1098" s="65"/>
      <c r="X1098" s="65"/>
      <c r="Y1098" s="65"/>
      <c r="Z1098" s="65">
        <f>SUM(E1098:X1098)</f>
        <v>46.48</v>
      </c>
      <c r="AA1098" s="79">
        <f t="shared" si="480"/>
        <v>1.1428852442892622E-2</v>
      </c>
      <c r="AB1098" s="44">
        <f t="shared" si="481"/>
        <v>19.62665401165507</v>
      </c>
    </row>
    <row r="1099" spans="1:30" ht="16.5" customHeight="1" x14ac:dyDescent="0.15">
      <c r="A1099" s="177" t="s">
        <v>689</v>
      </c>
      <c r="B1099" s="64">
        <v>404</v>
      </c>
      <c r="C1099" s="64" t="s">
        <v>702</v>
      </c>
      <c r="D1099" s="100" t="s">
        <v>1011</v>
      </c>
      <c r="E1099" s="65"/>
      <c r="F1099" s="65"/>
      <c r="G1099" s="65"/>
      <c r="H1099" s="65"/>
      <c r="I1099" s="65"/>
      <c r="J1099" s="65">
        <v>96.11</v>
      </c>
      <c r="K1099" s="65"/>
      <c r="L1099" s="65"/>
      <c r="M1099" s="65"/>
      <c r="N1099" s="65"/>
      <c r="O1099" s="65"/>
      <c r="P1099" s="65"/>
      <c r="Q1099" s="65"/>
      <c r="R1099" s="65"/>
      <c r="S1099" s="65"/>
      <c r="T1099" s="65"/>
      <c r="U1099" s="65"/>
      <c r="V1099" s="65"/>
      <c r="W1099" s="65"/>
      <c r="X1099" s="65"/>
      <c r="Y1099" s="65"/>
      <c r="Z1099" s="65">
        <f>SUM(E1099:X1099)</f>
        <v>96.11</v>
      </c>
      <c r="AA1099" s="79">
        <f t="shared" si="480"/>
        <v>2.3632250608571641E-2</v>
      </c>
      <c r="AB1099" s="44">
        <f t="shared" si="481"/>
        <v>40.583427647593993</v>
      </c>
    </row>
    <row r="1100" spans="1:30" x14ac:dyDescent="0.15">
      <c r="A1100" s="177" t="s">
        <v>689</v>
      </c>
      <c r="B1100" s="137" t="s">
        <v>276</v>
      </c>
      <c r="C1100" s="143"/>
      <c r="D1100" s="114"/>
      <c r="E1100" s="77">
        <f>SUM(E1095:E1099)</f>
        <v>0</v>
      </c>
      <c r="F1100" s="77">
        <f t="shared" ref="F1100:Z1100" si="487">SUM(F1095:F1099)</f>
        <v>0</v>
      </c>
      <c r="G1100" s="77">
        <f t="shared" si="487"/>
        <v>0</v>
      </c>
      <c r="H1100" s="77">
        <f t="shared" si="487"/>
        <v>0</v>
      </c>
      <c r="I1100" s="77">
        <f t="shared" si="487"/>
        <v>0</v>
      </c>
      <c r="J1100" s="77">
        <f t="shared" si="487"/>
        <v>440.97</v>
      </c>
      <c r="K1100" s="77">
        <f t="shared" si="487"/>
        <v>0</v>
      </c>
      <c r="L1100" s="77">
        <f t="shared" si="487"/>
        <v>0</v>
      </c>
      <c r="M1100" s="77">
        <f t="shared" si="487"/>
        <v>0</v>
      </c>
      <c r="N1100" s="77">
        <f t="shared" si="487"/>
        <v>0</v>
      </c>
      <c r="O1100" s="77">
        <f t="shared" si="487"/>
        <v>0</v>
      </c>
      <c r="P1100" s="77">
        <f t="shared" si="487"/>
        <v>0</v>
      </c>
      <c r="Q1100" s="77">
        <f t="shared" si="487"/>
        <v>0</v>
      </c>
      <c r="R1100" s="77">
        <f t="shared" si="487"/>
        <v>0</v>
      </c>
      <c r="S1100" s="77">
        <f t="shared" si="487"/>
        <v>0</v>
      </c>
      <c r="T1100" s="77">
        <f t="shared" si="487"/>
        <v>0</v>
      </c>
      <c r="U1100" s="77">
        <f t="shared" si="487"/>
        <v>0</v>
      </c>
      <c r="V1100" s="77">
        <f t="shared" si="487"/>
        <v>0</v>
      </c>
      <c r="W1100" s="77">
        <f t="shared" si="487"/>
        <v>0</v>
      </c>
      <c r="X1100" s="77">
        <f t="shared" si="487"/>
        <v>0</v>
      </c>
      <c r="Y1100" s="77">
        <f t="shared" si="487"/>
        <v>0</v>
      </c>
      <c r="Z1100" s="77">
        <f t="shared" si="487"/>
        <v>440.97</v>
      </c>
      <c r="AA1100" s="80">
        <f t="shared" si="480"/>
        <v>0.10842902456416437</v>
      </c>
      <c r="AB1100" s="45">
        <f t="shared" si="481"/>
        <v>186.20407959379384</v>
      </c>
    </row>
    <row r="1101" spans="1:30" ht="16.5" customHeight="1" x14ac:dyDescent="0.15">
      <c r="A1101" s="177" t="s">
        <v>689</v>
      </c>
      <c r="B1101" s="137" t="s">
        <v>857</v>
      </c>
      <c r="C1101" s="143"/>
      <c r="D1101" s="114"/>
      <c r="E1101" s="77"/>
      <c r="F1101" s="66"/>
      <c r="G1101" s="66"/>
      <c r="H1101" s="66"/>
      <c r="I1101" s="66"/>
      <c r="J1101" s="66"/>
      <c r="K1101" s="66"/>
      <c r="L1101" s="66"/>
      <c r="M1101" s="66"/>
      <c r="N1101" s="66"/>
      <c r="O1101" s="66"/>
      <c r="P1101" s="66"/>
      <c r="Q1101" s="66"/>
      <c r="R1101" s="66"/>
      <c r="S1101" s="66"/>
      <c r="T1101" s="66"/>
      <c r="U1101" s="66"/>
      <c r="V1101" s="66"/>
      <c r="W1101" s="66"/>
      <c r="X1101" s="66"/>
      <c r="Y1101" s="66">
        <v>118.95999999999992</v>
      </c>
      <c r="Z1101" s="77">
        <f>SUM(Y1102)</f>
        <v>118.95999999999992</v>
      </c>
      <c r="AA1101" s="80">
        <f t="shared" si="480"/>
        <v>2.9250780692911045E-2</v>
      </c>
      <c r="AB1101" s="45">
        <f t="shared" si="481"/>
        <v>50.232073176129205</v>
      </c>
      <c r="AD1101" s="81"/>
    </row>
    <row r="1102" spans="1:30" x14ac:dyDescent="0.15">
      <c r="A1102" s="177" t="s">
        <v>689</v>
      </c>
      <c r="B1102" s="137" t="s">
        <v>858</v>
      </c>
      <c r="C1102" s="143"/>
      <c r="D1102" s="114"/>
      <c r="E1102" s="77">
        <f>SUM(E1100:E1101)</f>
        <v>0</v>
      </c>
      <c r="F1102" s="77">
        <f t="shared" ref="F1102:Z1102" si="488">SUM(F1100:F1101)</f>
        <v>0</v>
      </c>
      <c r="G1102" s="77">
        <f t="shared" si="488"/>
        <v>0</v>
      </c>
      <c r="H1102" s="77">
        <f t="shared" si="488"/>
        <v>0</v>
      </c>
      <c r="I1102" s="77">
        <f t="shared" si="488"/>
        <v>0</v>
      </c>
      <c r="J1102" s="77">
        <f t="shared" si="488"/>
        <v>440.97</v>
      </c>
      <c r="K1102" s="77">
        <f t="shared" si="488"/>
        <v>0</v>
      </c>
      <c r="L1102" s="77">
        <f t="shared" si="488"/>
        <v>0</v>
      </c>
      <c r="M1102" s="77">
        <f t="shared" si="488"/>
        <v>0</v>
      </c>
      <c r="N1102" s="77">
        <f t="shared" si="488"/>
        <v>0</v>
      </c>
      <c r="O1102" s="77">
        <f t="shared" si="488"/>
        <v>0</v>
      </c>
      <c r="P1102" s="77">
        <f t="shared" si="488"/>
        <v>0</v>
      </c>
      <c r="Q1102" s="77">
        <f t="shared" si="488"/>
        <v>0</v>
      </c>
      <c r="R1102" s="77">
        <f t="shared" si="488"/>
        <v>0</v>
      </c>
      <c r="S1102" s="77">
        <f t="shared" si="488"/>
        <v>0</v>
      </c>
      <c r="T1102" s="77">
        <f t="shared" si="488"/>
        <v>0</v>
      </c>
      <c r="U1102" s="77">
        <f t="shared" si="488"/>
        <v>0</v>
      </c>
      <c r="V1102" s="77">
        <f t="shared" si="488"/>
        <v>0</v>
      </c>
      <c r="W1102" s="77">
        <f t="shared" si="488"/>
        <v>0</v>
      </c>
      <c r="X1102" s="77">
        <f t="shared" si="488"/>
        <v>0</v>
      </c>
      <c r="Y1102" s="77">
        <f t="shared" si="488"/>
        <v>118.95999999999992</v>
      </c>
      <c r="Z1102" s="77">
        <f t="shared" si="488"/>
        <v>559.92999999999995</v>
      </c>
      <c r="AA1102" s="80">
        <f t="shared" si="480"/>
        <v>0.1376798052570754</v>
      </c>
      <c r="AB1102" s="45">
        <f t="shared" si="481"/>
        <v>236.43615276992301</v>
      </c>
    </row>
    <row r="1103" spans="1:30" x14ac:dyDescent="0.15">
      <c r="A1103" s="67" t="s">
        <v>333</v>
      </c>
      <c r="B1103" s="76"/>
      <c r="C1103" s="144"/>
      <c r="D1103" s="115"/>
      <c r="E1103" s="68">
        <f>SUM(E1049,E1060,E1078,E1092,E1100)</f>
        <v>2424.23</v>
      </c>
      <c r="F1103" s="68">
        <f t="shared" ref="F1103:Z1103" si="489">SUM(F1049,F1060,F1078,F1092,F1100)</f>
        <v>963.64</v>
      </c>
      <c r="G1103" s="68">
        <f t="shared" si="489"/>
        <v>53.25</v>
      </c>
      <c r="H1103" s="68">
        <f t="shared" si="489"/>
        <v>0</v>
      </c>
      <c r="I1103" s="68">
        <f t="shared" si="489"/>
        <v>0</v>
      </c>
      <c r="J1103" s="68">
        <f t="shared" si="489"/>
        <v>469.27000000000004</v>
      </c>
      <c r="K1103" s="68">
        <f t="shared" si="489"/>
        <v>156.51</v>
      </c>
      <c r="L1103" s="68">
        <f t="shared" si="489"/>
        <v>0</v>
      </c>
      <c r="M1103" s="68">
        <f t="shared" si="489"/>
        <v>0</v>
      </c>
      <c r="N1103" s="68">
        <f t="shared" si="489"/>
        <v>0</v>
      </c>
      <c r="O1103" s="68">
        <f t="shared" si="489"/>
        <v>0</v>
      </c>
      <c r="P1103" s="68">
        <f t="shared" si="489"/>
        <v>0</v>
      </c>
      <c r="Q1103" s="68">
        <f t="shared" si="489"/>
        <v>0</v>
      </c>
      <c r="R1103" s="68">
        <f t="shared" si="489"/>
        <v>0</v>
      </c>
      <c r="S1103" s="68">
        <f t="shared" si="489"/>
        <v>0</v>
      </c>
      <c r="T1103" s="68">
        <f t="shared" si="489"/>
        <v>0</v>
      </c>
      <c r="U1103" s="68">
        <f t="shared" si="489"/>
        <v>0</v>
      </c>
      <c r="V1103" s="68">
        <f t="shared" si="489"/>
        <v>0</v>
      </c>
      <c r="W1103" s="68">
        <f t="shared" si="489"/>
        <v>0</v>
      </c>
      <c r="X1103" s="68">
        <f t="shared" si="489"/>
        <v>0</v>
      </c>
      <c r="Y1103" s="68">
        <f t="shared" si="489"/>
        <v>94.69</v>
      </c>
      <c r="Z1103" s="68">
        <f t="shared" si="489"/>
        <v>4066.8999999999996</v>
      </c>
      <c r="AA1103" s="69">
        <f t="shared" si="480"/>
        <v>1</v>
      </c>
      <c r="AB1103" s="49">
        <f t="shared" si="481"/>
        <v>1717.29</v>
      </c>
    </row>
    <row r="1104" spans="1:30" ht="16.5" customHeight="1" x14ac:dyDescent="0.15">
      <c r="A1104" s="67" t="s">
        <v>331</v>
      </c>
      <c r="B1104" s="67"/>
      <c r="C1104" s="67"/>
      <c r="D1104" s="102"/>
      <c r="E1104" s="70"/>
      <c r="F1104" s="70"/>
      <c r="G1104" s="70"/>
      <c r="H1104" s="70"/>
      <c r="I1104" s="70"/>
      <c r="J1104" s="70"/>
      <c r="K1104" s="70"/>
      <c r="L1104" s="70"/>
      <c r="M1104" s="70"/>
      <c r="N1104" s="70"/>
      <c r="O1104" s="70"/>
      <c r="P1104" s="70"/>
      <c r="Q1104" s="70"/>
      <c r="R1104" s="70"/>
      <c r="S1104" s="70"/>
      <c r="T1104" s="70"/>
      <c r="U1104" s="70"/>
      <c r="V1104" s="70"/>
      <c r="W1104" s="70"/>
      <c r="X1104" s="70"/>
      <c r="Y1104" s="68">
        <f>SUM(Y1050,Y1061,Y1079,Y1093,Y1101)</f>
        <v>1622.6</v>
      </c>
      <c r="Z1104" s="85">
        <f>SUM(Y1105)</f>
        <v>1717.29</v>
      </c>
      <c r="AA1104" s="71"/>
      <c r="AB1104" s="49"/>
    </row>
    <row r="1105" spans="1:28" x14ac:dyDescent="0.15">
      <c r="A1105" s="67" t="s">
        <v>332</v>
      </c>
      <c r="B1105" s="67"/>
      <c r="C1105" s="67"/>
      <c r="D1105" s="102"/>
      <c r="E1105" s="68">
        <f>SUM(E1103:E1104)</f>
        <v>2424.23</v>
      </c>
      <c r="F1105" s="68">
        <f t="shared" ref="F1105:Z1105" si="490">SUM(F1103:F1104)</f>
        <v>963.64</v>
      </c>
      <c r="G1105" s="68">
        <f t="shared" si="490"/>
        <v>53.25</v>
      </c>
      <c r="H1105" s="68">
        <f t="shared" si="490"/>
        <v>0</v>
      </c>
      <c r="I1105" s="68">
        <f t="shared" si="490"/>
        <v>0</v>
      </c>
      <c r="J1105" s="68">
        <f t="shared" si="490"/>
        <v>469.27000000000004</v>
      </c>
      <c r="K1105" s="68">
        <f t="shared" si="490"/>
        <v>156.51</v>
      </c>
      <c r="L1105" s="68">
        <f t="shared" si="490"/>
        <v>0</v>
      </c>
      <c r="M1105" s="68">
        <f t="shared" si="490"/>
        <v>0</v>
      </c>
      <c r="N1105" s="68">
        <f t="shared" si="490"/>
        <v>0</v>
      </c>
      <c r="O1105" s="68">
        <f t="shared" si="490"/>
        <v>0</v>
      </c>
      <c r="P1105" s="68">
        <f t="shared" si="490"/>
        <v>0</v>
      </c>
      <c r="Q1105" s="68">
        <f t="shared" si="490"/>
        <v>0</v>
      </c>
      <c r="R1105" s="68">
        <f t="shared" si="490"/>
        <v>0</v>
      </c>
      <c r="S1105" s="68">
        <f t="shared" si="490"/>
        <v>0</v>
      </c>
      <c r="T1105" s="68">
        <f t="shared" si="490"/>
        <v>0</v>
      </c>
      <c r="U1105" s="68">
        <f t="shared" si="490"/>
        <v>0</v>
      </c>
      <c r="V1105" s="68">
        <f t="shared" si="490"/>
        <v>0</v>
      </c>
      <c r="W1105" s="68">
        <f t="shared" si="490"/>
        <v>0</v>
      </c>
      <c r="X1105" s="68">
        <f t="shared" si="490"/>
        <v>0</v>
      </c>
      <c r="Y1105" s="68">
        <f t="shared" si="490"/>
        <v>1717.29</v>
      </c>
      <c r="Z1105" s="68">
        <f t="shared" si="490"/>
        <v>5784.19</v>
      </c>
      <c r="AA1105" s="71"/>
      <c r="AB1105" s="49"/>
    </row>
    <row r="1106" spans="1:28" x14ac:dyDescent="0.15">
      <c r="A1106" s="72" t="s">
        <v>681</v>
      </c>
      <c r="B1106" s="72"/>
      <c r="C1106" s="72"/>
      <c r="D1106" s="103"/>
      <c r="E1106" s="73">
        <f t="shared" ref="E1106:X1106" si="491">E1103/$Z$1103</f>
        <v>0.59608792938110111</v>
      </c>
      <c r="F1106" s="73">
        <f t="shared" si="491"/>
        <v>0.2369470604145664</v>
      </c>
      <c r="G1106" s="73">
        <f t="shared" si="491"/>
        <v>1.3093511028055768E-2</v>
      </c>
      <c r="H1106" s="73">
        <f t="shared" si="491"/>
        <v>0</v>
      </c>
      <c r="I1106" s="73">
        <f t="shared" si="491"/>
        <v>0</v>
      </c>
      <c r="J1106" s="73">
        <f t="shared" si="491"/>
        <v>0.11538764169268978</v>
      </c>
      <c r="K1106" s="73">
        <f t="shared" si="491"/>
        <v>3.8483857483587007E-2</v>
      </c>
      <c r="L1106" s="73">
        <f t="shared" si="491"/>
        <v>0</v>
      </c>
      <c r="M1106" s="73">
        <f t="shared" si="491"/>
        <v>0</v>
      </c>
      <c r="N1106" s="73">
        <f t="shared" si="491"/>
        <v>0</v>
      </c>
      <c r="O1106" s="73">
        <f t="shared" si="491"/>
        <v>0</v>
      </c>
      <c r="P1106" s="73">
        <f t="shared" si="491"/>
        <v>0</v>
      </c>
      <c r="Q1106" s="73">
        <f t="shared" si="491"/>
        <v>0</v>
      </c>
      <c r="R1106" s="73">
        <f t="shared" si="491"/>
        <v>0</v>
      </c>
      <c r="S1106" s="73">
        <f t="shared" si="491"/>
        <v>0</v>
      </c>
      <c r="T1106" s="73">
        <f t="shared" si="491"/>
        <v>0</v>
      </c>
      <c r="U1106" s="73">
        <f t="shared" si="491"/>
        <v>0</v>
      </c>
      <c r="V1106" s="73">
        <f t="shared" si="491"/>
        <v>0</v>
      </c>
      <c r="W1106" s="73">
        <f t="shared" si="491"/>
        <v>0</v>
      </c>
      <c r="X1106" s="73">
        <f t="shared" si="491"/>
        <v>0</v>
      </c>
      <c r="Y1106" s="73"/>
      <c r="Z1106" s="73">
        <f>Z1103/$Z$1103</f>
        <v>1</v>
      </c>
      <c r="AA1106" s="74"/>
      <c r="AB1106" s="63"/>
    </row>
    <row r="1107" spans="1:28" x14ac:dyDescent="0.15">
      <c r="A1107" s="72" t="s">
        <v>678</v>
      </c>
      <c r="B1107" s="72"/>
      <c r="C1107" s="72"/>
      <c r="D1107" s="103"/>
      <c r="E1107" s="75">
        <f t="shared" ref="E1107:X1107" si="492">E1106*$Z$1104</f>
        <v>1023.6558402468711</v>
      </c>
      <c r="F1107" s="75">
        <f t="shared" si="492"/>
        <v>406.90681737933073</v>
      </c>
      <c r="G1107" s="75">
        <f t="shared" si="492"/>
        <v>22.485355553369889</v>
      </c>
      <c r="H1107" s="75">
        <f t="shared" si="492"/>
        <v>0</v>
      </c>
      <c r="I1107" s="75">
        <f t="shared" si="492"/>
        <v>0</v>
      </c>
      <c r="J1107" s="75">
        <f t="shared" si="492"/>
        <v>198.15404320243923</v>
      </c>
      <c r="K1107" s="75">
        <f t="shared" si="492"/>
        <v>66.087943617989126</v>
      </c>
      <c r="L1107" s="75">
        <f t="shared" si="492"/>
        <v>0</v>
      </c>
      <c r="M1107" s="75">
        <f t="shared" si="492"/>
        <v>0</v>
      </c>
      <c r="N1107" s="75">
        <f t="shared" si="492"/>
        <v>0</v>
      </c>
      <c r="O1107" s="75">
        <f t="shared" si="492"/>
        <v>0</v>
      </c>
      <c r="P1107" s="75">
        <f t="shared" si="492"/>
        <v>0</v>
      </c>
      <c r="Q1107" s="75">
        <f t="shared" si="492"/>
        <v>0</v>
      </c>
      <c r="R1107" s="75">
        <f t="shared" si="492"/>
        <v>0</v>
      </c>
      <c r="S1107" s="75">
        <f t="shared" si="492"/>
        <v>0</v>
      </c>
      <c r="T1107" s="75">
        <f t="shared" si="492"/>
        <v>0</v>
      </c>
      <c r="U1107" s="75">
        <f t="shared" si="492"/>
        <v>0</v>
      </c>
      <c r="V1107" s="75">
        <f t="shared" si="492"/>
        <v>0</v>
      </c>
      <c r="W1107" s="75">
        <f t="shared" si="492"/>
        <v>0</v>
      </c>
      <c r="X1107" s="75">
        <f t="shared" si="492"/>
        <v>0</v>
      </c>
      <c r="Y1107" s="75"/>
      <c r="Z1107" s="75">
        <f>Z1106*$Z$1104</f>
        <v>1717.29</v>
      </c>
      <c r="AA1107" s="74"/>
      <c r="AB1107" s="63"/>
    </row>
    <row r="1108" spans="1:28" x14ac:dyDescent="0.15">
      <c r="A1108" s="72" t="s">
        <v>686</v>
      </c>
      <c r="B1108" s="72"/>
      <c r="C1108" s="72"/>
      <c r="D1108" s="103"/>
      <c r="E1108" s="75">
        <f>SUM(E1103,E1107)</f>
        <v>3447.8858402468713</v>
      </c>
      <c r="F1108" s="75">
        <f t="shared" ref="F1108:Z1108" si="493">SUM(F1103,F1107)</f>
        <v>1370.5468173793306</v>
      </c>
      <c r="G1108" s="75">
        <f t="shared" si="493"/>
        <v>75.735355553369885</v>
      </c>
      <c r="H1108" s="75">
        <f t="shared" si="493"/>
        <v>0</v>
      </c>
      <c r="I1108" s="75">
        <f t="shared" si="493"/>
        <v>0</v>
      </c>
      <c r="J1108" s="75">
        <f t="shared" si="493"/>
        <v>667.42404320243929</v>
      </c>
      <c r="K1108" s="75">
        <f t="shared" si="493"/>
        <v>222.59794361798913</v>
      </c>
      <c r="L1108" s="75">
        <f t="shared" si="493"/>
        <v>0</v>
      </c>
      <c r="M1108" s="75">
        <f t="shared" si="493"/>
        <v>0</v>
      </c>
      <c r="N1108" s="75">
        <f t="shared" si="493"/>
        <v>0</v>
      </c>
      <c r="O1108" s="75">
        <f t="shared" si="493"/>
        <v>0</v>
      </c>
      <c r="P1108" s="75">
        <f t="shared" si="493"/>
        <v>0</v>
      </c>
      <c r="Q1108" s="75">
        <f t="shared" si="493"/>
        <v>0</v>
      </c>
      <c r="R1108" s="75">
        <f t="shared" si="493"/>
        <v>0</v>
      </c>
      <c r="S1108" s="75">
        <f t="shared" si="493"/>
        <v>0</v>
      </c>
      <c r="T1108" s="75">
        <f t="shared" si="493"/>
        <v>0</v>
      </c>
      <c r="U1108" s="75">
        <f t="shared" si="493"/>
        <v>0</v>
      </c>
      <c r="V1108" s="75">
        <f t="shared" si="493"/>
        <v>0</v>
      </c>
      <c r="W1108" s="75">
        <f t="shared" si="493"/>
        <v>0</v>
      </c>
      <c r="X1108" s="75">
        <f t="shared" si="493"/>
        <v>0</v>
      </c>
      <c r="Y1108" s="75"/>
      <c r="Z1108" s="75">
        <f t="shared" si="493"/>
        <v>5784.19</v>
      </c>
      <c r="AA1108" s="74"/>
      <c r="AB1108" s="63"/>
    </row>
    <row r="1109" spans="1:28" s="37" customFormat="1" ht="16.5" customHeight="1" x14ac:dyDescent="0.15">
      <c r="A1109" s="175" t="s">
        <v>674</v>
      </c>
      <c r="B1109" s="83"/>
      <c r="C1109" s="21" t="s">
        <v>974</v>
      </c>
      <c r="D1109" s="29"/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>
        <v>89</v>
      </c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>
        <f t="shared" ref="Z1109:Z1116" si="494">SUM(E1109:X1109)</f>
        <v>89</v>
      </c>
      <c r="AA1109" s="41">
        <f>Z1109/$Z$1207</f>
        <v>4.2715967612657363E-2</v>
      </c>
      <c r="AB1109" s="44">
        <f>AA1109*$Z$1208</f>
        <v>58.386320331360714</v>
      </c>
    </row>
    <row r="1110" spans="1:28" s="37" customFormat="1" ht="16.5" customHeight="1" x14ac:dyDescent="0.15">
      <c r="A1110" s="175" t="s">
        <v>674</v>
      </c>
      <c r="B1110" s="21"/>
      <c r="C1110" s="178" t="s">
        <v>1098</v>
      </c>
      <c r="D1110" s="29"/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>
        <v>44.5</v>
      </c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>
        <f t="shared" si="494"/>
        <v>44.5</v>
      </c>
      <c r="AA1110" s="41">
        <f t="shared" ref="AA1110:AA1173" si="495">Z1110/$Z$1207</f>
        <v>2.1357983806328681E-2</v>
      </c>
      <c r="AB1110" s="44">
        <f t="shared" ref="AB1110:AB1173" si="496">AA1110*$Z$1208</f>
        <v>29.193160165680357</v>
      </c>
    </row>
    <row r="1111" spans="1:28" s="37" customFormat="1" ht="16.5" customHeight="1" x14ac:dyDescent="0.15">
      <c r="A1111" s="175" t="s">
        <v>674</v>
      </c>
      <c r="B1111" s="21"/>
      <c r="C1111" s="21" t="s">
        <v>671</v>
      </c>
      <c r="D1111" s="29"/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>
        <v>45.73</v>
      </c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>
        <f t="shared" si="494"/>
        <v>45.73</v>
      </c>
      <c r="AA1111" s="41">
        <f t="shared" si="495"/>
        <v>2.1948328077829451E-2</v>
      </c>
      <c r="AB1111" s="44">
        <f t="shared" si="496"/>
        <v>30.000072233181182</v>
      </c>
    </row>
    <row r="1112" spans="1:28" s="37" customFormat="1" ht="16.5" customHeight="1" x14ac:dyDescent="0.15">
      <c r="A1112" s="175" t="s">
        <v>674</v>
      </c>
      <c r="B1112" s="21"/>
      <c r="C1112" s="21" t="s">
        <v>87</v>
      </c>
      <c r="D1112" s="29"/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>
        <v>44.5</v>
      </c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5">
        <f t="shared" si="494"/>
        <v>44.5</v>
      </c>
      <c r="AA1112" s="41">
        <f t="shared" si="495"/>
        <v>2.1357983806328681E-2</v>
      </c>
      <c r="AB1112" s="44">
        <f t="shared" si="496"/>
        <v>29.193160165680357</v>
      </c>
    </row>
    <row r="1113" spans="1:28" s="37" customFormat="1" ht="16.5" customHeight="1" x14ac:dyDescent="0.15">
      <c r="A1113" s="175" t="s">
        <v>674</v>
      </c>
      <c r="B1113" s="21" t="s">
        <v>767</v>
      </c>
      <c r="C1113" s="21" t="s">
        <v>670</v>
      </c>
      <c r="D1113" s="29"/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>
        <v>22.25</v>
      </c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5">
        <f t="shared" si="494"/>
        <v>22.25</v>
      </c>
      <c r="AA1113" s="41">
        <f t="shared" si="495"/>
        <v>1.0678991903164341E-2</v>
      </c>
      <c r="AB1113" s="44">
        <f t="shared" si="496"/>
        <v>14.596580082840179</v>
      </c>
    </row>
    <row r="1114" spans="1:28" s="37" customFormat="1" ht="16.5" customHeight="1" x14ac:dyDescent="0.15">
      <c r="A1114" s="175" t="s">
        <v>674</v>
      </c>
      <c r="B1114" s="21" t="s">
        <v>768</v>
      </c>
      <c r="C1114" s="21" t="s">
        <v>670</v>
      </c>
      <c r="D1114" s="29"/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>
        <v>22.25</v>
      </c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>
        <f t="shared" si="494"/>
        <v>22.25</v>
      </c>
      <c r="AA1114" s="41">
        <f t="shared" si="495"/>
        <v>1.0678991903164341E-2</v>
      </c>
      <c r="AB1114" s="44">
        <f t="shared" si="496"/>
        <v>14.596580082840179</v>
      </c>
    </row>
    <row r="1115" spans="1:28" s="37" customFormat="1" ht="16.5" customHeight="1" x14ac:dyDescent="0.15">
      <c r="A1115" s="175" t="s">
        <v>674</v>
      </c>
      <c r="B1115" s="21" t="s">
        <v>769</v>
      </c>
      <c r="C1115" s="21" t="s">
        <v>670</v>
      </c>
      <c r="D1115" s="29"/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>
        <v>22.25</v>
      </c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5">
        <f t="shared" si="494"/>
        <v>22.25</v>
      </c>
      <c r="AA1115" s="41">
        <f t="shared" si="495"/>
        <v>1.0678991903164341E-2</v>
      </c>
      <c r="AB1115" s="44">
        <f t="shared" si="496"/>
        <v>14.596580082840179</v>
      </c>
    </row>
    <row r="1116" spans="1:28" s="37" customFormat="1" ht="16.5" customHeight="1" x14ac:dyDescent="0.15">
      <c r="A1116" s="175" t="s">
        <v>674</v>
      </c>
      <c r="B1116" s="21" t="s">
        <v>770</v>
      </c>
      <c r="C1116" s="21" t="s">
        <v>670</v>
      </c>
      <c r="D1116" s="29"/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>
        <v>22.25</v>
      </c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>
        <f t="shared" si="494"/>
        <v>22.25</v>
      </c>
      <c r="AA1116" s="41">
        <f t="shared" si="495"/>
        <v>1.0678991903164341E-2</v>
      </c>
      <c r="AB1116" s="44">
        <f t="shared" si="496"/>
        <v>14.596580082840179</v>
      </c>
    </row>
    <row r="1117" spans="1:28" s="37" customFormat="1" x14ac:dyDescent="0.15">
      <c r="A1117" s="175" t="s">
        <v>674</v>
      </c>
      <c r="B1117" s="137" t="s">
        <v>276</v>
      </c>
      <c r="C1117" s="145"/>
      <c r="D1117" s="116"/>
      <c r="E1117" s="8">
        <f t="shared" ref="E1117:Z1117" si="497">SUM(E1109:E1116)</f>
        <v>0</v>
      </c>
      <c r="F1117" s="8">
        <f t="shared" si="497"/>
        <v>0</v>
      </c>
      <c r="G1117" s="8">
        <f t="shared" si="497"/>
        <v>0</v>
      </c>
      <c r="H1117" s="8">
        <f t="shared" si="497"/>
        <v>0</v>
      </c>
      <c r="I1117" s="8">
        <f t="shared" si="497"/>
        <v>0</v>
      </c>
      <c r="J1117" s="8">
        <f t="shared" si="497"/>
        <v>0</v>
      </c>
      <c r="K1117" s="8">
        <f t="shared" si="497"/>
        <v>0</v>
      </c>
      <c r="L1117" s="8">
        <f t="shared" si="497"/>
        <v>0</v>
      </c>
      <c r="M1117" s="8">
        <f t="shared" si="497"/>
        <v>0</v>
      </c>
      <c r="N1117" s="8">
        <f t="shared" si="497"/>
        <v>0</v>
      </c>
      <c r="O1117" s="8">
        <f t="shared" si="497"/>
        <v>312.73</v>
      </c>
      <c r="P1117" s="8">
        <f t="shared" si="497"/>
        <v>0</v>
      </c>
      <c r="Q1117" s="8">
        <f t="shared" si="497"/>
        <v>0</v>
      </c>
      <c r="R1117" s="8">
        <f t="shared" si="497"/>
        <v>0</v>
      </c>
      <c r="S1117" s="8">
        <f t="shared" si="497"/>
        <v>0</v>
      </c>
      <c r="T1117" s="8">
        <f t="shared" si="497"/>
        <v>0</v>
      </c>
      <c r="U1117" s="8">
        <f t="shared" si="497"/>
        <v>0</v>
      </c>
      <c r="V1117" s="8">
        <f t="shared" si="497"/>
        <v>0</v>
      </c>
      <c r="W1117" s="8">
        <f t="shared" si="497"/>
        <v>0</v>
      </c>
      <c r="X1117" s="8">
        <f t="shared" si="497"/>
        <v>0</v>
      </c>
      <c r="Y1117" s="8">
        <f t="shared" si="497"/>
        <v>0</v>
      </c>
      <c r="Z1117" s="8">
        <f t="shared" si="497"/>
        <v>312.73</v>
      </c>
      <c r="AA1117" s="42">
        <f t="shared" si="495"/>
        <v>0.15009623091580154</v>
      </c>
      <c r="AB1117" s="45">
        <f t="shared" si="496"/>
        <v>205.15903322726334</v>
      </c>
    </row>
    <row r="1118" spans="1:28" s="37" customFormat="1" ht="16.5" customHeight="1" x14ac:dyDescent="0.15">
      <c r="A1118" s="175" t="s">
        <v>674</v>
      </c>
      <c r="B1118" s="137" t="s">
        <v>857</v>
      </c>
      <c r="C1118" s="145" t="s">
        <v>327</v>
      </c>
      <c r="D1118" s="116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7"/>
      <c r="Y1118" s="7">
        <v>288.85000000000002</v>
      </c>
      <c r="Z1118" s="7">
        <f>SUM(Y1119)</f>
        <v>288.85000000000002</v>
      </c>
      <c r="AA1118" s="42">
        <f t="shared" si="495"/>
        <v>0.13863491286422561</v>
      </c>
      <c r="AB1118" s="45">
        <f t="shared" si="496"/>
        <v>189.49313064846675</v>
      </c>
    </row>
    <row r="1119" spans="1:28" s="37" customFormat="1" x14ac:dyDescent="0.15">
      <c r="A1119" s="175" t="s">
        <v>674</v>
      </c>
      <c r="B1119" s="137" t="s">
        <v>858</v>
      </c>
      <c r="C1119" s="145"/>
      <c r="D1119" s="116"/>
      <c r="E1119" s="8">
        <f>SUM(E1117:E1118)</f>
        <v>0</v>
      </c>
      <c r="F1119" s="8">
        <f t="shared" ref="F1119:Y1119" si="498">SUM(F1117:F1118)</f>
        <v>0</v>
      </c>
      <c r="G1119" s="8">
        <f t="shared" si="498"/>
        <v>0</v>
      </c>
      <c r="H1119" s="8">
        <f t="shared" si="498"/>
        <v>0</v>
      </c>
      <c r="I1119" s="8">
        <f t="shared" si="498"/>
        <v>0</v>
      </c>
      <c r="J1119" s="8">
        <f t="shared" si="498"/>
        <v>0</v>
      </c>
      <c r="K1119" s="8">
        <f t="shared" si="498"/>
        <v>0</v>
      </c>
      <c r="L1119" s="8">
        <f t="shared" si="498"/>
        <v>0</v>
      </c>
      <c r="M1119" s="8">
        <f t="shared" si="498"/>
        <v>0</v>
      </c>
      <c r="N1119" s="8">
        <f t="shared" si="498"/>
        <v>0</v>
      </c>
      <c r="O1119" s="8">
        <f t="shared" si="498"/>
        <v>312.73</v>
      </c>
      <c r="P1119" s="8">
        <f t="shared" si="498"/>
        <v>0</v>
      </c>
      <c r="Q1119" s="8">
        <f t="shared" si="498"/>
        <v>0</v>
      </c>
      <c r="R1119" s="8">
        <f t="shared" si="498"/>
        <v>0</v>
      </c>
      <c r="S1119" s="8">
        <f t="shared" si="498"/>
        <v>0</v>
      </c>
      <c r="T1119" s="8">
        <f t="shared" si="498"/>
        <v>0</v>
      </c>
      <c r="U1119" s="8">
        <f t="shared" si="498"/>
        <v>0</v>
      </c>
      <c r="V1119" s="8">
        <f t="shared" si="498"/>
        <v>0</v>
      </c>
      <c r="W1119" s="8">
        <f t="shared" si="498"/>
        <v>0</v>
      </c>
      <c r="X1119" s="8">
        <f t="shared" si="498"/>
        <v>0</v>
      </c>
      <c r="Y1119" s="8">
        <f t="shared" si="498"/>
        <v>288.85000000000002</v>
      </c>
      <c r="Z1119" s="7">
        <f>SUM(Z1117:Z1118)</f>
        <v>601.58000000000004</v>
      </c>
      <c r="AA1119" s="42">
        <f t="shared" si="495"/>
        <v>0.28873114378002718</v>
      </c>
      <c r="AB1119" s="45">
        <f t="shared" si="496"/>
        <v>394.65216387573014</v>
      </c>
    </row>
    <row r="1120" spans="1:28" s="37" customFormat="1" ht="16.5" customHeight="1" x14ac:dyDescent="0.15">
      <c r="A1120" s="175" t="s">
        <v>674</v>
      </c>
      <c r="B1120" s="21"/>
      <c r="C1120" s="21" t="s">
        <v>78</v>
      </c>
      <c r="D1120" s="29"/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>
        <v>26.6</v>
      </c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>
        <f t="shared" ref="Z1120:Z1143" si="499">SUM(E1120:X1120)</f>
        <v>26.6</v>
      </c>
      <c r="AA1120" s="41">
        <f t="shared" si="495"/>
        <v>1.2766794814569504E-2</v>
      </c>
      <c r="AB1120" s="44">
        <f t="shared" si="496"/>
        <v>17.450293492294325</v>
      </c>
    </row>
    <row r="1121" spans="1:28" s="37" customFormat="1" ht="16.5" customHeight="1" x14ac:dyDescent="0.15">
      <c r="A1121" s="175" t="s">
        <v>674</v>
      </c>
      <c r="B1121" s="21"/>
      <c r="C1121" s="21" t="s">
        <v>74</v>
      </c>
      <c r="D1121" s="29"/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>
        <v>44.5</v>
      </c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5">
        <f t="shared" si="499"/>
        <v>44.5</v>
      </c>
      <c r="AA1121" s="41">
        <f t="shared" si="495"/>
        <v>2.1357983806328681E-2</v>
      </c>
      <c r="AB1121" s="44">
        <f t="shared" si="496"/>
        <v>29.193160165680357</v>
      </c>
    </row>
    <row r="1122" spans="1:28" s="37" customFormat="1" ht="16.5" customHeight="1" x14ac:dyDescent="0.15">
      <c r="A1122" s="175" t="s">
        <v>674</v>
      </c>
      <c r="B1122" s="21" t="s">
        <v>771</v>
      </c>
      <c r="C1122" s="21" t="s">
        <v>672</v>
      </c>
      <c r="D1122" s="29"/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>
        <v>22.25</v>
      </c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>
        <f t="shared" si="499"/>
        <v>22.25</v>
      </c>
      <c r="AA1122" s="41">
        <f t="shared" si="495"/>
        <v>1.0678991903164341E-2</v>
      </c>
      <c r="AB1122" s="44">
        <f t="shared" si="496"/>
        <v>14.596580082840179</v>
      </c>
    </row>
    <row r="1123" spans="1:28" s="37" customFormat="1" ht="16.5" customHeight="1" x14ac:dyDescent="0.15">
      <c r="A1123" s="175" t="s">
        <v>674</v>
      </c>
      <c r="B1123" s="21" t="s">
        <v>772</v>
      </c>
      <c r="C1123" s="21" t="s">
        <v>672</v>
      </c>
      <c r="D1123" s="29"/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>
        <v>22.25</v>
      </c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>
        <f t="shared" si="499"/>
        <v>22.25</v>
      </c>
      <c r="AA1123" s="41">
        <f t="shared" si="495"/>
        <v>1.0678991903164341E-2</v>
      </c>
      <c r="AB1123" s="44">
        <f t="shared" si="496"/>
        <v>14.596580082840179</v>
      </c>
    </row>
    <row r="1124" spans="1:28" s="37" customFormat="1" ht="16.5" customHeight="1" x14ac:dyDescent="0.15">
      <c r="A1124" s="175" t="s">
        <v>674</v>
      </c>
      <c r="B1124" s="21" t="s">
        <v>773</v>
      </c>
      <c r="C1124" s="21" t="s">
        <v>672</v>
      </c>
      <c r="D1124" s="29"/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>
        <v>22.25</v>
      </c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>
        <f t="shared" si="499"/>
        <v>22.25</v>
      </c>
      <c r="AA1124" s="41">
        <f t="shared" si="495"/>
        <v>1.0678991903164341E-2</v>
      </c>
      <c r="AB1124" s="44">
        <f t="shared" si="496"/>
        <v>14.596580082840179</v>
      </c>
    </row>
    <row r="1125" spans="1:28" s="37" customFormat="1" ht="16.5" customHeight="1" x14ac:dyDescent="0.15">
      <c r="A1125" s="175" t="s">
        <v>674</v>
      </c>
      <c r="B1125" s="21" t="s">
        <v>774</v>
      </c>
      <c r="C1125" s="21" t="s">
        <v>672</v>
      </c>
      <c r="D1125" s="29"/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>
        <v>22.25</v>
      </c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>
        <f t="shared" si="499"/>
        <v>22.25</v>
      </c>
      <c r="AA1125" s="41">
        <f t="shared" si="495"/>
        <v>1.0678991903164341E-2</v>
      </c>
      <c r="AB1125" s="44">
        <f t="shared" si="496"/>
        <v>14.596580082840179</v>
      </c>
    </row>
    <row r="1126" spans="1:28" s="37" customFormat="1" ht="16.5" customHeight="1" x14ac:dyDescent="0.15">
      <c r="A1126" s="175" t="s">
        <v>674</v>
      </c>
      <c r="B1126" s="21" t="s">
        <v>775</v>
      </c>
      <c r="C1126" s="21" t="s">
        <v>672</v>
      </c>
      <c r="D1126" s="29"/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>
        <v>22.25</v>
      </c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>
        <f t="shared" si="499"/>
        <v>22.25</v>
      </c>
      <c r="AA1126" s="41">
        <f t="shared" si="495"/>
        <v>1.0678991903164341E-2</v>
      </c>
      <c r="AB1126" s="44">
        <f t="shared" si="496"/>
        <v>14.596580082840179</v>
      </c>
    </row>
    <row r="1127" spans="1:28" s="37" customFormat="1" ht="16.5" customHeight="1" x14ac:dyDescent="0.15">
      <c r="A1127" s="175" t="s">
        <v>674</v>
      </c>
      <c r="B1127" s="21" t="s">
        <v>776</v>
      </c>
      <c r="C1127" s="21" t="s">
        <v>672</v>
      </c>
      <c r="D1127" s="29"/>
      <c r="E1127" s="5"/>
      <c r="F1127" s="5"/>
      <c r="G1127" s="32"/>
      <c r="H1127" s="5"/>
      <c r="I1127" s="5"/>
      <c r="J1127" s="5"/>
      <c r="K1127" s="5"/>
      <c r="L1127" s="5"/>
      <c r="M1127" s="5"/>
      <c r="N1127" s="5"/>
      <c r="O1127" s="5">
        <v>22.25</v>
      </c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>
        <f t="shared" si="499"/>
        <v>22.25</v>
      </c>
      <c r="AA1127" s="41">
        <f t="shared" si="495"/>
        <v>1.0678991903164341E-2</v>
      </c>
      <c r="AB1127" s="44">
        <f t="shared" si="496"/>
        <v>14.596580082840179</v>
      </c>
    </row>
    <row r="1128" spans="1:28" s="37" customFormat="1" ht="16.5" customHeight="1" x14ac:dyDescent="0.15">
      <c r="A1128" s="175" t="s">
        <v>674</v>
      </c>
      <c r="B1128" s="21" t="s">
        <v>777</v>
      </c>
      <c r="C1128" s="21" t="s">
        <v>672</v>
      </c>
      <c r="D1128" s="29"/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>
        <v>22.25</v>
      </c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5">
        <f t="shared" si="499"/>
        <v>22.25</v>
      </c>
      <c r="AA1128" s="41">
        <f t="shared" si="495"/>
        <v>1.0678991903164341E-2</v>
      </c>
      <c r="AB1128" s="44">
        <f t="shared" si="496"/>
        <v>14.596580082840179</v>
      </c>
    </row>
    <row r="1129" spans="1:28" s="37" customFormat="1" ht="16.5" customHeight="1" x14ac:dyDescent="0.15">
      <c r="A1129" s="175" t="s">
        <v>674</v>
      </c>
      <c r="B1129" s="21" t="s">
        <v>778</v>
      </c>
      <c r="C1129" s="21" t="s">
        <v>672</v>
      </c>
      <c r="D1129" s="29"/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>
        <v>22.25</v>
      </c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>
        <f t="shared" si="499"/>
        <v>22.25</v>
      </c>
      <c r="AA1129" s="41">
        <f t="shared" si="495"/>
        <v>1.0678991903164341E-2</v>
      </c>
      <c r="AB1129" s="44">
        <f t="shared" si="496"/>
        <v>14.596580082840179</v>
      </c>
    </row>
    <row r="1130" spans="1:28" s="37" customFormat="1" ht="16.5" customHeight="1" x14ac:dyDescent="0.15">
      <c r="A1130" s="175" t="s">
        <v>674</v>
      </c>
      <c r="B1130" s="21" t="s">
        <v>779</v>
      </c>
      <c r="C1130" s="21" t="s">
        <v>672</v>
      </c>
      <c r="D1130" s="29"/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>
        <v>22.25</v>
      </c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>
        <f t="shared" si="499"/>
        <v>22.25</v>
      </c>
      <c r="AA1130" s="41">
        <f t="shared" si="495"/>
        <v>1.0678991903164341E-2</v>
      </c>
      <c r="AB1130" s="44">
        <f t="shared" si="496"/>
        <v>14.596580082840179</v>
      </c>
    </row>
    <row r="1131" spans="1:28" s="37" customFormat="1" ht="16.5" customHeight="1" x14ac:dyDescent="0.15">
      <c r="A1131" s="175" t="s">
        <v>674</v>
      </c>
      <c r="B1131" s="21" t="s">
        <v>780</v>
      </c>
      <c r="C1131" s="21" t="s">
        <v>672</v>
      </c>
      <c r="D1131" s="29"/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>
        <v>22.25</v>
      </c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>
        <f t="shared" si="499"/>
        <v>22.25</v>
      </c>
      <c r="AA1131" s="41">
        <f t="shared" si="495"/>
        <v>1.0678991903164341E-2</v>
      </c>
      <c r="AB1131" s="44">
        <f t="shared" si="496"/>
        <v>14.596580082840179</v>
      </c>
    </row>
    <row r="1132" spans="1:28" s="37" customFormat="1" ht="16.5" customHeight="1" x14ac:dyDescent="0.15">
      <c r="A1132" s="175" t="s">
        <v>674</v>
      </c>
      <c r="B1132" s="21" t="s">
        <v>781</v>
      </c>
      <c r="C1132" s="21" t="s">
        <v>672</v>
      </c>
      <c r="D1132" s="29"/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>
        <v>22.25</v>
      </c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>
        <f t="shared" si="499"/>
        <v>22.25</v>
      </c>
      <c r="AA1132" s="41">
        <f t="shared" si="495"/>
        <v>1.0678991903164341E-2</v>
      </c>
      <c r="AB1132" s="44">
        <f t="shared" si="496"/>
        <v>14.596580082840179</v>
      </c>
    </row>
    <row r="1133" spans="1:28" s="37" customFormat="1" ht="16.5" customHeight="1" x14ac:dyDescent="0.15">
      <c r="A1133" s="175" t="s">
        <v>674</v>
      </c>
      <c r="B1133" s="21" t="s">
        <v>782</v>
      </c>
      <c r="C1133" s="21" t="s">
        <v>672</v>
      </c>
      <c r="D1133" s="29"/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>
        <v>22.25</v>
      </c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>
        <f t="shared" si="499"/>
        <v>22.25</v>
      </c>
      <c r="AA1133" s="41">
        <f t="shared" si="495"/>
        <v>1.0678991903164341E-2</v>
      </c>
      <c r="AB1133" s="44">
        <f t="shared" si="496"/>
        <v>14.596580082840179</v>
      </c>
    </row>
    <row r="1134" spans="1:28" s="37" customFormat="1" ht="16.5" customHeight="1" x14ac:dyDescent="0.15">
      <c r="A1134" s="175" t="s">
        <v>674</v>
      </c>
      <c r="B1134" s="21" t="s">
        <v>783</v>
      </c>
      <c r="C1134" s="21" t="s">
        <v>672</v>
      </c>
      <c r="D1134" s="29"/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>
        <v>22.25</v>
      </c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5">
        <f t="shared" si="499"/>
        <v>22.25</v>
      </c>
      <c r="AA1134" s="41">
        <f t="shared" si="495"/>
        <v>1.0678991903164341E-2</v>
      </c>
      <c r="AB1134" s="44">
        <f t="shared" si="496"/>
        <v>14.596580082840179</v>
      </c>
    </row>
    <row r="1135" spans="1:28" s="37" customFormat="1" ht="16.5" customHeight="1" x14ac:dyDescent="0.15">
      <c r="A1135" s="175" t="s">
        <v>674</v>
      </c>
      <c r="B1135" s="21" t="s">
        <v>784</v>
      </c>
      <c r="C1135" s="21" t="s">
        <v>672</v>
      </c>
      <c r="D1135" s="29"/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>
        <v>22.25</v>
      </c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>
        <f t="shared" si="499"/>
        <v>22.25</v>
      </c>
      <c r="AA1135" s="41">
        <f t="shared" si="495"/>
        <v>1.0678991903164341E-2</v>
      </c>
      <c r="AB1135" s="44">
        <f t="shared" si="496"/>
        <v>14.596580082840179</v>
      </c>
    </row>
    <row r="1136" spans="1:28" s="37" customFormat="1" ht="16.5" customHeight="1" x14ac:dyDescent="0.15">
      <c r="A1136" s="175" t="s">
        <v>674</v>
      </c>
      <c r="B1136" s="21" t="s">
        <v>785</v>
      </c>
      <c r="C1136" s="21" t="s">
        <v>672</v>
      </c>
      <c r="D1136" s="29"/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5">
        <v>22.25</v>
      </c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>
        <f t="shared" si="499"/>
        <v>22.25</v>
      </c>
      <c r="AA1136" s="41">
        <f t="shared" si="495"/>
        <v>1.0678991903164341E-2</v>
      </c>
      <c r="AB1136" s="44">
        <f t="shared" si="496"/>
        <v>14.596580082840179</v>
      </c>
    </row>
    <row r="1137" spans="1:28" s="37" customFormat="1" ht="16.5" customHeight="1" x14ac:dyDescent="0.15">
      <c r="A1137" s="175" t="s">
        <v>674</v>
      </c>
      <c r="B1137" s="21" t="s">
        <v>786</v>
      </c>
      <c r="C1137" s="21" t="s">
        <v>672</v>
      </c>
      <c r="D1137" s="29"/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>
        <v>22.25</v>
      </c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>
        <f t="shared" si="499"/>
        <v>22.25</v>
      </c>
      <c r="AA1137" s="41">
        <f t="shared" si="495"/>
        <v>1.0678991903164341E-2</v>
      </c>
      <c r="AB1137" s="44">
        <f t="shared" si="496"/>
        <v>14.596580082840179</v>
      </c>
    </row>
    <row r="1138" spans="1:28" s="37" customFormat="1" ht="16.5" customHeight="1" x14ac:dyDescent="0.15">
      <c r="A1138" s="175" t="s">
        <v>674</v>
      </c>
      <c r="B1138" s="21" t="s">
        <v>787</v>
      </c>
      <c r="C1138" s="21" t="s">
        <v>672</v>
      </c>
      <c r="D1138" s="29"/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>
        <v>22.25</v>
      </c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>
        <f t="shared" si="499"/>
        <v>22.25</v>
      </c>
      <c r="AA1138" s="41">
        <f t="shared" si="495"/>
        <v>1.0678991903164341E-2</v>
      </c>
      <c r="AB1138" s="44">
        <f t="shared" si="496"/>
        <v>14.596580082840179</v>
      </c>
    </row>
    <row r="1139" spans="1:28" s="37" customFormat="1" ht="16.5" customHeight="1" x14ac:dyDescent="0.15">
      <c r="A1139" s="175" t="s">
        <v>674</v>
      </c>
      <c r="B1139" s="21" t="s">
        <v>788</v>
      </c>
      <c r="C1139" s="21" t="s">
        <v>672</v>
      </c>
      <c r="D1139" s="29"/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>
        <v>22.25</v>
      </c>
      <c r="P1139" s="5"/>
      <c r="Q1139" s="5"/>
      <c r="R1139" s="5"/>
      <c r="S1139" s="5"/>
      <c r="T1139" s="5"/>
      <c r="U1139" s="5"/>
      <c r="V1139" s="5"/>
      <c r="W1139" s="5"/>
      <c r="X1139" s="5"/>
      <c r="Y1139" s="5"/>
      <c r="Z1139" s="5">
        <f t="shared" si="499"/>
        <v>22.25</v>
      </c>
      <c r="AA1139" s="41">
        <f t="shared" si="495"/>
        <v>1.0678991903164341E-2</v>
      </c>
      <c r="AB1139" s="44">
        <f t="shared" si="496"/>
        <v>14.596580082840179</v>
      </c>
    </row>
    <row r="1140" spans="1:28" s="37" customFormat="1" ht="16.5" customHeight="1" x14ac:dyDescent="0.15">
      <c r="A1140" s="175" t="s">
        <v>674</v>
      </c>
      <c r="B1140" s="21" t="s">
        <v>789</v>
      </c>
      <c r="C1140" s="21" t="s">
        <v>672</v>
      </c>
      <c r="D1140" s="29"/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>
        <v>22.25</v>
      </c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>
        <f t="shared" si="499"/>
        <v>22.25</v>
      </c>
      <c r="AA1140" s="41">
        <f t="shared" si="495"/>
        <v>1.0678991903164341E-2</v>
      </c>
      <c r="AB1140" s="44">
        <f t="shared" si="496"/>
        <v>14.596580082840179</v>
      </c>
    </row>
    <row r="1141" spans="1:28" s="37" customFormat="1" ht="16.5" customHeight="1" x14ac:dyDescent="0.15">
      <c r="A1141" s="175" t="s">
        <v>674</v>
      </c>
      <c r="B1141" s="21" t="s">
        <v>790</v>
      </c>
      <c r="C1141" s="21" t="s">
        <v>672</v>
      </c>
      <c r="D1141" s="29"/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>
        <v>22.25</v>
      </c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>
        <f t="shared" si="499"/>
        <v>22.25</v>
      </c>
      <c r="AA1141" s="41">
        <f t="shared" si="495"/>
        <v>1.0678991903164341E-2</v>
      </c>
      <c r="AB1141" s="44">
        <f t="shared" si="496"/>
        <v>14.596580082840179</v>
      </c>
    </row>
    <row r="1142" spans="1:28" s="37" customFormat="1" ht="16.5" customHeight="1" x14ac:dyDescent="0.15">
      <c r="A1142" s="175" t="s">
        <v>674</v>
      </c>
      <c r="B1142" s="21" t="s">
        <v>791</v>
      </c>
      <c r="C1142" s="21" t="s">
        <v>672</v>
      </c>
      <c r="D1142" s="29"/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>
        <v>22.25</v>
      </c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>
        <f t="shared" si="499"/>
        <v>22.25</v>
      </c>
      <c r="AA1142" s="41">
        <f t="shared" si="495"/>
        <v>1.0678991903164341E-2</v>
      </c>
      <c r="AB1142" s="44">
        <f t="shared" si="496"/>
        <v>14.596580082840179</v>
      </c>
    </row>
    <row r="1143" spans="1:28" s="37" customFormat="1" ht="16.5" customHeight="1" x14ac:dyDescent="0.15">
      <c r="A1143" s="175" t="s">
        <v>674</v>
      </c>
      <c r="B1143" s="21" t="s">
        <v>792</v>
      </c>
      <c r="C1143" s="21" t="s">
        <v>672</v>
      </c>
      <c r="D1143" s="29"/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>
        <v>22.25</v>
      </c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>
        <f t="shared" si="499"/>
        <v>22.25</v>
      </c>
      <c r="AA1143" s="41">
        <f t="shared" si="495"/>
        <v>1.0678991903164341E-2</v>
      </c>
      <c r="AB1143" s="44">
        <f t="shared" si="496"/>
        <v>14.596580082840179</v>
      </c>
    </row>
    <row r="1144" spans="1:28" s="37" customFormat="1" x14ac:dyDescent="0.15">
      <c r="A1144" s="175" t="s">
        <v>674</v>
      </c>
      <c r="B1144" s="137" t="s">
        <v>276</v>
      </c>
      <c r="C1144" s="145"/>
      <c r="D1144" s="116"/>
      <c r="E1144" s="8">
        <f t="shared" ref="E1144:Z1144" si="500">SUM(E1120:E1143)</f>
        <v>0</v>
      </c>
      <c r="F1144" s="8">
        <f t="shared" si="500"/>
        <v>0</v>
      </c>
      <c r="G1144" s="8">
        <f t="shared" si="500"/>
        <v>0</v>
      </c>
      <c r="H1144" s="8">
        <f t="shared" si="500"/>
        <v>0</v>
      </c>
      <c r="I1144" s="8">
        <f t="shared" si="500"/>
        <v>0</v>
      </c>
      <c r="J1144" s="8">
        <f t="shared" si="500"/>
        <v>0</v>
      </c>
      <c r="K1144" s="8">
        <f t="shared" si="500"/>
        <v>0</v>
      </c>
      <c r="L1144" s="8">
        <f t="shared" si="500"/>
        <v>0</v>
      </c>
      <c r="M1144" s="8">
        <f t="shared" si="500"/>
        <v>0</v>
      </c>
      <c r="N1144" s="8">
        <f t="shared" si="500"/>
        <v>0</v>
      </c>
      <c r="O1144" s="8">
        <f t="shared" si="500"/>
        <v>560.6</v>
      </c>
      <c r="P1144" s="8">
        <f t="shared" si="500"/>
        <v>0</v>
      </c>
      <c r="Q1144" s="8">
        <f t="shared" si="500"/>
        <v>0</v>
      </c>
      <c r="R1144" s="8">
        <f t="shared" si="500"/>
        <v>0</v>
      </c>
      <c r="S1144" s="8">
        <f t="shared" si="500"/>
        <v>0</v>
      </c>
      <c r="T1144" s="8">
        <f t="shared" si="500"/>
        <v>0</v>
      </c>
      <c r="U1144" s="8">
        <f t="shared" si="500"/>
        <v>0</v>
      </c>
      <c r="V1144" s="8">
        <f t="shared" si="500"/>
        <v>0</v>
      </c>
      <c r="W1144" s="8">
        <f t="shared" si="500"/>
        <v>0</v>
      </c>
      <c r="X1144" s="8">
        <f t="shared" si="500"/>
        <v>0</v>
      </c>
      <c r="Y1144" s="8">
        <f t="shared" si="500"/>
        <v>0</v>
      </c>
      <c r="Z1144" s="8">
        <f t="shared" si="500"/>
        <v>560.6</v>
      </c>
      <c r="AA1144" s="42">
        <f t="shared" si="495"/>
        <v>0.26906260049051367</v>
      </c>
      <c r="AB1144" s="45">
        <f t="shared" si="496"/>
        <v>367.76821548045859</v>
      </c>
    </row>
    <row r="1145" spans="1:28" s="37" customFormat="1" ht="16.5" customHeight="1" x14ac:dyDescent="0.15">
      <c r="A1145" s="175" t="s">
        <v>674</v>
      </c>
      <c r="B1145" s="137" t="s">
        <v>857</v>
      </c>
      <c r="C1145" s="145" t="s">
        <v>665</v>
      </c>
      <c r="D1145" s="116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7"/>
      <c r="Y1145" s="7">
        <v>389</v>
      </c>
      <c r="Z1145" s="7">
        <f>SUM(Y1146)</f>
        <v>389</v>
      </c>
      <c r="AA1145" s="42">
        <f t="shared" si="495"/>
        <v>0.18670237529577205</v>
      </c>
      <c r="AB1145" s="45">
        <f t="shared" si="496"/>
        <v>255.194141673026</v>
      </c>
    </row>
    <row r="1146" spans="1:28" s="37" customFormat="1" x14ac:dyDescent="0.15">
      <c r="A1146" s="175" t="s">
        <v>674</v>
      </c>
      <c r="B1146" s="137" t="s">
        <v>858</v>
      </c>
      <c r="C1146" s="145"/>
      <c r="D1146" s="116"/>
      <c r="E1146" s="8">
        <f>SUM(E1144:E1145)</f>
        <v>0</v>
      </c>
      <c r="F1146" s="8">
        <f t="shared" ref="F1146:Y1146" si="501">SUM(F1144:F1145)</f>
        <v>0</v>
      </c>
      <c r="G1146" s="8">
        <f t="shared" si="501"/>
        <v>0</v>
      </c>
      <c r="H1146" s="8">
        <f t="shared" si="501"/>
        <v>0</v>
      </c>
      <c r="I1146" s="8">
        <f t="shared" si="501"/>
        <v>0</v>
      </c>
      <c r="J1146" s="8">
        <f t="shared" si="501"/>
        <v>0</v>
      </c>
      <c r="K1146" s="8">
        <f t="shared" si="501"/>
        <v>0</v>
      </c>
      <c r="L1146" s="8">
        <f t="shared" si="501"/>
        <v>0</v>
      </c>
      <c r="M1146" s="8">
        <f t="shared" si="501"/>
        <v>0</v>
      </c>
      <c r="N1146" s="8">
        <f t="shared" si="501"/>
        <v>0</v>
      </c>
      <c r="O1146" s="8">
        <f t="shared" si="501"/>
        <v>560.6</v>
      </c>
      <c r="P1146" s="8">
        <f t="shared" si="501"/>
        <v>0</v>
      </c>
      <c r="Q1146" s="8">
        <f t="shared" si="501"/>
        <v>0</v>
      </c>
      <c r="R1146" s="8">
        <f t="shared" si="501"/>
        <v>0</v>
      </c>
      <c r="S1146" s="8">
        <f t="shared" si="501"/>
        <v>0</v>
      </c>
      <c r="T1146" s="8">
        <f t="shared" si="501"/>
        <v>0</v>
      </c>
      <c r="U1146" s="8">
        <f t="shared" si="501"/>
        <v>0</v>
      </c>
      <c r="V1146" s="8">
        <f t="shared" si="501"/>
        <v>0</v>
      </c>
      <c r="W1146" s="8">
        <f t="shared" si="501"/>
        <v>0</v>
      </c>
      <c r="X1146" s="8">
        <f t="shared" si="501"/>
        <v>0</v>
      </c>
      <c r="Y1146" s="8">
        <f t="shared" si="501"/>
        <v>389</v>
      </c>
      <c r="Z1146" s="7">
        <f>SUM(Z1144:Z1145)</f>
        <v>949.6</v>
      </c>
      <c r="AA1146" s="42">
        <f t="shared" si="495"/>
        <v>0.45576497578628572</v>
      </c>
      <c r="AB1146" s="45">
        <f t="shared" si="496"/>
        <v>622.96235715348462</v>
      </c>
    </row>
    <row r="1147" spans="1:28" s="37" customFormat="1" ht="16.5" customHeight="1" x14ac:dyDescent="0.15">
      <c r="A1147" s="175" t="s">
        <v>674</v>
      </c>
      <c r="B1147" s="21"/>
      <c r="C1147" s="21" t="s">
        <v>78</v>
      </c>
      <c r="D1147" s="29"/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>
        <v>26.6</v>
      </c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>
        <f t="shared" ref="Z1147:Z1171" si="502">SUM(E1147:X1147)</f>
        <v>26.6</v>
      </c>
      <c r="AA1147" s="41">
        <f t="shared" si="495"/>
        <v>1.2766794814569504E-2</v>
      </c>
      <c r="AB1147" s="44">
        <f t="shared" si="496"/>
        <v>17.450293492294325</v>
      </c>
    </row>
    <row r="1148" spans="1:28" s="37" customFormat="1" ht="16.5" customHeight="1" x14ac:dyDescent="0.15">
      <c r="A1148" s="175" t="s">
        <v>674</v>
      </c>
      <c r="B1148" s="21" t="s">
        <v>793</v>
      </c>
      <c r="C1148" s="21" t="s">
        <v>672</v>
      </c>
      <c r="D1148" s="29"/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>
        <v>22.25</v>
      </c>
      <c r="P1148" s="5"/>
      <c r="Q1148" s="5"/>
      <c r="R1148" s="5"/>
      <c r="S1148" s="5"/>
      <c r="T1148" s="5"/>
      <c r="U1148" s="5"/>
      <c r="V1148" s="5"/>
      <c r="W1148" s="5"/>
      <c r="X1148" s="5"/>
      <c r="Y1148" s="5"/>
      <c r="Z1148" s="5">
        <f t="shared" si="502"/>
        <v>22.25</v>
      </c>
      <c r="AA1148" s="41">
        <f t="shared" si="495"/>
        <v>1.0678991903164341E-2</v>
      </c>
      <c r="AB1148" s="44">
        <f t="shared" si="496"/>
        <v>14.596580082840179</v>
      </c>
    </row>
    <row r="1149" spans="1:28" s="37" customFormat="1" ht="16.5" customHeight="1" x14ac:dyDescent="0.15">
      <c r="A1149" s="175" t="s">
        <v>674</v>
      </c>
      <c r="B1149" s="21" t="s">
        <v>794</v>
      </c>
      <c r="C1149" s="21" t="s">
        <v>672</v>
      </c>
      <c r="D1149" s="29"/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>
        <v>22.25</v>
      </c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>
        <f t="shared" si="502"/>
        <v>22.25</v>
      </c>
      <c r="AA1149" s="41">
        <f t="shared" si="495"/>
        <v>1.0678991903164341E-2</v>
      </c>
      <c r="AB1149" s="44">
        <f t="shared" si="496"/>
        <v>14.596580082840179</v>
      </c>
    </row>
    <row r="1150" spans="1:28" s="37" customFormat="1" ht="16.5" customHeight="1" x14ac:dyDescent="0.15">
      <c r="A1150" s="175" t="s">
        <v>674</v>
      </c>
      <c r="B1150" s="21" t="s">
        <v>795</v>
      </c>
      <c r="C1150" s="21" t="s">
        <v>672</v>
      </c>
      <c r="D1150" s="29"/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>
        <v>22.25</v>
      </c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>
        <f t="shared" si="502"/>
        <v>22.25</v>
      </c>
      <c r="AA1150" s="41">
        <f t="shared" si="495"/>
        <v>1.0678991903164341E-2</v>
      </c>
      <c r="AB1150" s="44">
        <f t="shared" si="496"/>
        <v>14.596580082840179</v>
      </c>
    </row>
    <row r="1151" spans="1:28" s="37" customFormat="1" ht="16.5" customHeight="1" x14ac:dyDescent="0.15">
      <c r="A1151" s="175" t="s">
        <v>674</v>
      </c>
      <c r="B1151" s="21" t="s">
        <v>796</v>
      </c>
      <c r="C1151" s="21" t="s">
        <v>672</v>
      </c>
      <c r="D1151" s="29"/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>
        <v>22.25</v>
      </c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5">
        <f t="shared" si="502"/>
        <v>22.25</v>
      </c>
      <c r="AA1151" s="41">
        <f t="shared" si="495"/>
        <v>1.0678991903164341E-2</v>
      </c>
      <c r="AB1151" s="44">
        <f t="shared" si="496"/>
        <v>14.596580082840179</v>
      </c>
    </row>
    <row r="1152" spans="1:28" s="37" customFormat="1" ht="16.5" customHeight="1" x14ac:dyDescent="0.15">
      <c r="A1152" s="175" t="s">
        <v>674</v>
      </c>
      <c r="B1152" s="21" t="s">
        <v>797</v>
      </c>
      <c r="C1152" s="21" t="s">
        <v>672</v>
      </c>
      <c r="D1152" s="29"/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>
        <v>22.25</v>
      </c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>
        <f t="shared" si="502"/>
        <v>22.25</v>
      </c>
      <c r="AA1152" s="41">
        <f t="shared" si="495"/>
        <v>1.0678991903164341E-2</v>
      </c>
      <c r="AB1152" s="44">
        <f t="shared" si="496"/>
        <v>14.596580082840179</v>
      </c>
    </row>
    <row r="1153" spans="1:28" s="37" customFormat="1" ht="16.5" customHeight="1" x14ac:dyDescent="0.15">
      <c r="A1153" s="175" t="s">
        <v>674</v>
      </c>
      <c r="B1153" s="21" t="s">
        <v>798</v>
      </c>
      <c r="C1153" s="21" t="s">
        <v>672</v>
      </c>
      <c r="D1153" s="29"/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>
        <v>22.25</v>
      </c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>
        <f t="shared" si="502"/>
        <v>22.25</v>
      </c>
      <c r="AA1153" s="41">
        <f t="shared" si="495"/>
        <v>1.0678991903164341E-2</v>
      </c>
      <c r="AB1153" s="44">
        <f t="shared" si="496"/>
        <v>14.596580082840179</v>
      </c>
    </row>
    <row r="1154" spans="1:28" s="37" customFormat="1" ht="16.5" customHeight="1" x14ac:dyDescent="0.15">
      <c r="A1154" s="175" t="s">
        <v>674</v>
      </c>
      <c r="B1154" s="21" t="s">
        <v>799</v>
      </c>
      <c r="C1154" s="21" t="s">
        <v>672</v>
      </c>
      <c r="D1154" s="29"/>
      <c r="E1154" s="5"/>
      <c r="F1154" s="5"/>
      <c r="G1154" s="32"/>
      <c r="H1154" s="5"/>
      <c r="I1154" s="5"/>
      <c r="J1154" s="5"/>
      <c r="K1154" s="5"/>
      <c r="L1154" s="5"/>
      <c r="M1154" s="5"/>
      <c r="N1154" s="5"/>
      <c r="O1154" s="5">
        <v>22.25</v>
      </c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>
        <f t="shared" si="502"/>
        <v>22.25</v>
      </c>
      <c r="AA1154" s="41">
        <f t="shared" si="495"/>
        <v>1.0678991903164341E-2</v>
      </c>
      <c r="AB1154" s="44">
        <f t="shared" si="496"/>
        <v>14.596580082840179</v>
      </c>
    </row>
    <row r="1155" spans="1:28" s="37" customFormat="1" ht="16.5" customHeight="1" x14ac:dyDescent="0.15">
      <c r="A1155" s="175" t="s">
        <v>674</v>
      </c>
      <c r="B1155" s="21" t="s">
        <v>800</v>
      </c>
      <c r="C1155" s="21" t="s">
        <v>672</v>
      </c>
      <c r="D1155" s="29"/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>
        <v>22.25</v>
      </c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>
        <f t="shared" si="502"/>
        <v>22.25</v>
      </c>
      <c r="AA1155" s="41">
        <f t="shared" si="495"/>
        <v>1.0678991903164341E-2</v>
      </c>
      <c r="AB1155" s="44">
        <f t="shared" si="496"/>
        <v>14.596580082840179</v>
      </c>
    </row>
    <row r="1156" spans="1:28" s="37" customFormat="1" ht="16.5" customHeight="1" x14ac:dyDescent="0.15">
      <c r="A1156" s="175" t="s">
        <v>674</v>
      </c>
      <c r="B1156" s="21" t="s">
        <v>801</v>
      </c>
      <c r="C1156" s="21" t="s">
        <v>672</v>
      </c>
      <c r="D1156" s="29"/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>
        <v>22.25</v>
      </c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>
        <f t="shared" si="502"/>
        <v>22.25</v>
      </c>
      <c r="AA1156" s="41">
        <f t="shared" si="495"/>
        <v>1.0678991903164341E-2</v>
      </c>
      <c r="AB1156" s="44">
        <f t="shared" si="496"/>
        <v>14.596580082840179</v>
      </c>
    </row>
    <row r="1157" spans="1:28" s="37" customFormat="1" ht="16.5" customHeight="1" x14ac:dyDescent="0.15">
      <c r="A1157" s="175" t="s">
        <v>674</v>
      </c>
      <c r="B1157" s="21" t="s">
        <v>802</v>
      </c>
      <c r="C1157" s="21" t="s">
        <v>672</v>
      </c>
      <c r="D1157" s="29"/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>
        <v>22.25</v>
      </c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>
        <f t="shared" si="502"/>
        <v>22.25</v>
      </c>
      <c r="AA1157" s="41">
        <f t="shared" si="495"/>
        <v>1.0678991903164341E-2</v>
      </c>
      <c r="AB1157" s="44">
        <f t="shared" si="496"/>
        <v>14.596580082840179</v>
      </c>
    </row>
    <row r="1158" spans="1:28" s="37" customFormat="1" ht="16.5" customHeight="1" x14ac:dyDescent="0.15">
      <c r="A1158" s="175" t="s">
        <v>674</v>
      </c>
      <c r="B1158" s="21" t="s">
        <v>803</v>
      </c>
      <c r="C1158" s="21" t="s">
        <v>672</v>
      </c>
      <c r="D1158" s="29"/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>
        <v>22.25</v>
      </c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>
        <f t="shared" si="502"/>
        <v>22.25</v>
      </c>
      <c r="AA1158" s="41">
        <f t="shared" si="495"/>
        <v>1.0678991903164341E-2</v>
      </c>
      <c r="AB1158" s="44">
        <f t="shared" si="496"/>
        <v>14.596580082840179</v>
      </c>
    </row>
    <row r="1159" spans="1:28" s="37" customFormat="1" ht="16.5" customHeight="1" x14ac:dyDescent="0.15">
      <c r="A1159" s="175" t="s">
        <v>674</v>
      </c>
      <c r="B1159" s="21" t="s">
        <v>804</v>
      </c>
      <c r="C1159" s="21" t="s">
        <v>672</v>
      </c>
      <c r="D1159" s="29"/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>
        <v>22.25</v>
      </c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>
        <f t="shared" si="502"/>
        <v>22.25</v>
      </c>
      <c r="AA1159" s="41">
        <f t="shared" si="495"/>
        <v>1.0678991903164341E-2</v>
      </c>
      <c r="AB1159" s="44">
        <f t="shared" si="496"/>
        <v>14.596580082840179</v>
      </c>
    </row>
    <row r="1160" spans="1:28" s="37" customFormat="1" ht="16.5" customHeight="1" x14ac:dyDescent="0.15">
      <c r="A1160" s="175" t="s">
        <v>674</v>
      </c>
      <c r="B1160" s="21" t="s">
        <v>805</v>
      </c>
      <c r="C1160" s="21" t="s">
        <v>672</v>
      </c>
      <c r="D1160" s="29"/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>
        <v>22.25</v>
      </c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5">
        <f t="shared" si="502"/>
        <v>22.25</v>
      </c>
      <c r="AA1160" s="41">
        <f t="shared" si="495"/>
        <v>1.0678991903164341E-2</v>
      </c>
      <c r="AB1160" s="44">
        <f t="shared" si="496"/>
        <v>14.596580082840179</v>
      </c>
    </row>
    <row r="1161" spans="1:28" s="37" customFormat="1" ht="16.5" customHeight="1" x14ac:dyDescent="0.15">
      <c r="A1161" s="175" t="s">
        <v>674</v>
      </c>
      <c r="B1161" s="21" t="s">
        <v>806</v>
      </c>
      <c r="C1161" s="21" t="s">
        <v>672</v>
      </c>
      <c r="D1161" s="29"/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>
        <v>22.25</v>
      </c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>
        <f t="shared" si="502"/>
        <v>22.25</v>
      </c>
      <c r="AA1161" s="41">
        <f t="shared" si="495"/>
        <v>1.0678991903164341E-2</v>
      </c>
      <c r="AB1161" s="44">
        <f t="shared" si="496"/>
        <v>14.596580082840179</v>
      </c>
    </row>
    <row r="1162" spans="1:28" s="37" customFormat="1" ht="16.5" customHeight="1" x14ac:dyDescent="0.15">
      <c r="A1162" s="175" t="s">
        <v>674</v>
      </c>
      <c r="B1162" s="21" t="s">
        <v>807</v>
      </c>
      <c r="C1162" s="21" t="s">
        <v>672</v>
      </c>
      <c r="D1162" s="29"/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5">
        <v>22.25</v>
      </c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>
        <f t="shared" si="502"/>
        <v>22.25</v>
      </c>
      <c r="AA1162" s="41">
        <f t="shared" si="495"/>
        <v>1.0678991903164341E-2</v>
      </c>
      <c r="AB1162" s="44">
        <f t="shared" si="496"/>
        <v>14.596580082840179</v>
      </c>
    </row>
    <row r="1163" spans="1:28" s="37" customFormat="1" ht="16.5" customHeight="1" x14ac:dyDescent="0.15">
      <c r="A1163" s="175" t="s">
        <v>674</v>
      </c>
      <c r="B1163" s="21" t="s">
        <v>808</v>
      </c>
      <c r="C1163" s="21" t="s">
        <v>672</v>
      </c>
      <c r="D1163" s="29"/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5">
        <v>22.25</v>
      </c>
      <c r="P1163" s="5"/>
      <c r="Q1163" s="5"/>
      <c r="R1163" s="5"/>
      <c r="S1163" s="5"/>
      <c r="T1163" s="5"/>
      <c r="U1163" s="5"/>
      <c r="V1163" s="5"/>
      <c r="W1163" s="5"/>
      <c r="X1163" s="5"/>
      <c r="Y1163" s="5"/>
      <c r="Z1163" s="5">
        <f t="shared" si="502"/>
        <v>22.25</v>
      </c>
      <c r="AA1163" s="41">
        <f t="shared" si="495"/>
        <v>1.0678991903164341E-2</v>
      </c>
      <c r="AB1163" s="44">
        <f t="shared" si="496"/>
        <v>14.596580082840179</v>
      </c>
    </row>
    <row r="1164" spans="1:28" s="37" customFormat="1" ht="16.5" customHeight="1" x14ac:dyDescent="0.15">
      <c r="A1164" s="175" t="s">
        <v>674</v>
      </c>
      <c r="B1164" s="21" t="s">
        <v>809</v>
      </c>
      <c r="C1164" s="21" t="s">
        <v>672</v>
      </c>
      <c r="D1164" s="29"/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>
        <v>22.25</v>
      </c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5">
        <f t="shared" si="502"/>
        <v>22.25</v>
      </c>
      <c r="AA1164" s="41">
        <f t="shared" si="495"/>
        <v>1.0678991903164341E-2</v>
      </c>
      <c r="AB1164" s="44">
        <f t="shared" si="496"/>
        <v>14.596580082840179</v>
      </c>
    </row>
    <row r="1165" spans="1:28" s="37" customFormat="1" ht="16.5" customHeight="1" x14ac:dyDescent="0.15">
      <c r="A1165" s="175" t="s">
        <v>674</v>
      </c>
      <c r="B1165" s="21" t="s">
        <v>810</v>
      </c>
      <c r="C1165" s="21" t="s">
        <v>672</v>
      </c>
      <c r="D1165" s="29"/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>
        <v>22.25</v>
      </c>
      <c r="P1165" s="5"/>
      <c r="Q1165" s="5"/>
      <c r="R1165" s="5"/>
      <c r="S1165" s="5"/>
      <c r="T1165" s="5"/>
      <c r="U1165" s="5"/>
      <c r="V1165" s="5"/>
      <c r="W1165" s="5"/>
      <c r="X1165" s="5"/>
      <c r="Y1165" s="5"/>
      <c r="Z1165" s="5">
        <f t="shared" si="502"/>
        <v>22.25</v>
      </c>
      <c r="AA1165" s="41">
        <f t="shared" si="495"/>
        <v>1.0678991903164341E-2</v>
      </c>
      <c r="AB1165" s="44">
        <f t="shared" si="496"/>
        <v>14.596580082840179</v>
      </c>
    </row>
    <row r="1166" spans="1:28" s="37" customFormat="1" ht="16.5" customHeight="1" x14ac:dyDescent="0.15">
      <c r="A1166" s="175" t="s">
        <v>674</v>
      </c>
      <c r="B1166" s="21" t="s">
        <v>811</v>
      </c>
      <c r="C1166" s="21" t="s">
        <v>672</v>
      </c>
      <c r="D1166" s="29"/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>
        <v>22.25</v>
      </c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>
        <f t="shared" si="502"/>
        <v>22.25</v>
      </c>
      <c r="AA1166" s="41">
        <f t="shared" si="495"/>
        <v>1.0678991903164341E-2</v>
      </c>
      <c r="AB1166" s="44">
        <f t="shared" si="496"/>
        <v>14.596580082840179</v>
      </c>
    </row>
    <row r="1167" spans="1:28" s="37" customFormat="1" ht="16.5" customHeight="1" x14ac:dyDescent="0.15">
      <c r="A1167" s="175" t="s">
        <v>674</v>
      </c>
      <c r="B1167" s="21" t="s">
        <v>812</v>
      </c>
      <c r="C1167" s="21" t="s">
        <v>672</v>
      </c>
      <c r="D1167" s="29"/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5">
        <v>22.25</v>
      </c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5">
        <f t="shared" si="502"/>
        <v>22.25</v>
      </c>
      <c r="AA1167" s="41">
        <f t="shared" si="495"/>
        <v>1.0678991903164341E-2</v>
      </c>
      <c r="AB1167" s="44">
        <f t="shared" si="496"/>
        <v>14.596580082840179</v>
      </c>
    </row>
    <row r="1168" spans="1:28" s="37" customFormat="1" ht="16.5" customHeight="1" x14ac:dyDescent="0.15">
      <c r="A1168" s="175" t="s">
        <v>674</v>
      </c>
      <c r="B1168" s="21" t="s">
        <v>813</v>
      </c>
      <c r="C1168" s="21" t="s">
        <v>672</v>
      </c>
      <c r="D1168" s="29"/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>
        <v>22.25</v>
      </c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>
        <f t="shared" si="502"/>
        <v>22.25</v>
      </c>
      <c r="AA1168" s="41">
        <f t="shared" si="495"/>
        <v>1.0678991903164341E-2</v>
      </c>
      <c r="AB1168" s="44">
        <f t="shared" si="496"/>
        <v>14.596580082840179</v>
      </c>
    </row>
    <row r="1169" spans="1:28" s="37" customFormat="1" ht="16.5" customHeight="1" x14ac:dyDescent="0.15">
      <c r="A1169" s="175" t="s">
        <v>674</v>
      </c>
      <c r="B1169" s="21" t="s">
        <v>814</v>
      </c>
      <c r="C1169" s="21" t="s">
        <v>672</v>
      </c>
      <c r="D1169" s="29"/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>
        <v>22.25</v>
      </c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>
        <f t="shared" si="502"/>
        <v>22.25</v>
      </c>
      <c r="AA1169" s="41">
        <f t="shared" si="495"/>
        <v>1.0678991903164341E-2</v>
      </c>
      <c r="AB1169" s="44">
        <f t="shared" si="496"/>
        <v>14.596580082840179</v>
      </c>
    </row>
    <row r="1170" spans="1:28" s="37" customFormat="1" ht="16.5" customHeight="1" x14ac:dyDescent="0.15">
      <c r="A1170" s="175" t="s">
        <v>674</v>
      </c>
      <c r="B1170" s="21" t="s">
        <v>815</v>
      </c>
      <c r="C1170" s="21" t="s">
        <v>672</v>
      </c>
      <c r="D1170" s="29"/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>
        <v>22.25</v>
      </c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>
        <f t="shared" si="502"/>
        <v>22.25</v>
      </c>
      <c r="AA1170" s="41">
        <f t="shared" si="495"/>
        <v>1.0678991903164341E-2</v>
      </c>
      <c r="AB1170" s="44">
        <f t="shared" si="496"/>
        <v>14.596580082840179</v>
      </c>
    </row>
    <row r="1171" spans="1:28" s="37" customFormat="1" ht="16.5" customHeight="1" x14ac:dyDescent="0.15">
      <c r="A1171" s="175" t="s">
        <v>674</v>
      </c>
      <c r="B1171" s="21" t="s">
        <v>816</v>
      </c>
      <c r="C1171" s="21" t="s">
        <v>672</v>
      </c>
      <c r="D1171" s="29"/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>
        <v>22.25</v>
      </c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>
        <f t="shared" si="502"/>
        <v>22.25</v>
      </c>
      <c r="AA1171" s="41">
        <f t="shared" si="495"/>
        <v>1.0678991903164341E-2</v>
      </c>
      <c r="AB1171" s="44">
        <f t="shared" si="496"/>
        <v>14.596580082840179</v>
      </c>
    </row>
    <row r="1172" spans="1:28" s="37" customFormat="1" x14ac:dyDescent="0.15">
      <c r="A1172" s="175" t="s">
        <v>674</v>
      </c>
      <c r="B1172" s="137" t="s">
        <v>276</v>
      </c>
      <c r="C1172" s="145"/>
      <c r="D1172" s="116"/>
      <c r="E1172" s="8">
        <f t="shared" ref="E1172:Z1172" si="503">SUM(E1147:E1171)</f>
        <v>0</v>
      </c>
      <c r="F1172" s="8">
        <f t="shared" si="503"/>
        <v>0</v>
      </c>
      <c r="G1172" s="8">
        <f t="shared" si="503"/>
        <v>0</v>
      </c>
      <c r="H1172" s="8">
        <f t="shared" si="503"/>
        <v>0</v>
      </c>
      <c r="I1172" s="8">
        <f t="shared" si="503"/>
        <v>0</v>
      </c>
      <c r="J1172" s="8">
        <f t="shared" si="503"/>
        <v>0</v>
      </c>
      <c r="K1172" s="8">
        <f t="shared" si="503"/>
        <v>0</v>
      </c>
      <c r="L1172" s="8">
        <f t="shared" si="503"/>
        <v>0</v>
      </c>
      <c r="M1172" s="8">
        <f t="shared" si="503"/>
        <v>0</v>
      </c>
      <c r="N1172" s="8">
        <f t="shared" si="503"/>
        <v>0</v>
      </c>
      <c r="O1172" s="8">
        <f t="shared" si="503"/>
        <v>560.6</v>
      </c>
      <c r="P1172" s="8">
        <f t="shared" si="503"/>
        <v>0</v>
      </c>
      <c r="Q1172" s="8">
        <f t="shared" si="503"/>
        <v>0</v>
      </c>
      <c r="R1172" s="8">
        <f t="shared" si="503"/>
        <v>0</v>
      </c>
      <c r="S1172" s="8">
        <f t="shared" si="503"/>
        <v>0</v>
      </c>
      <c r="T1172" s="8">
        <f t="shared" si="503"/>
        <v>0</v>
      </c>
      <c r="U1172" s="8">
        <f t="shared" si="503"/>
        <v>0</v>
      </c>
      <c r="V1172" s="8">
        <f t="shared" si="503"/>
        <v>0</v>
      </c>
      <c r="W1172" s="8">
        <f t="shared" si="503"/>
        <v>0</v>
      </c>
      <c r="X1172" s="8">
        <f t="shared" si="503"/>
        <v>0</v>
      </c>
      <c r="Y1172" s="8">
        <f t="shared" si="503"/>
        <v>0</v>
      </c>
      <c r="Z1172" s="8">
        <f t="shared" si="503"/>
        <v>560.6</v>
      </c>
      <c r="AA1172" s="42">
        <f t="shared" si="495"/>
        <v>0.26906260049051367</v>
      </c>
      <c r="AB1172" s="45">
        <f t="shared" si="496"/>
        <v>367.76821548045859</v>
      </c>
    </row>
    <row r="1173" spans="1:28" s="37" customFormat="1" ht="16.5" customHeight="1" x14ac:dyDescent="0.15">
      <c r="A1173" s="175" t="s">
        <v>674</v>
      </c>
      <c r="B1173" s="137" t="s">
        <v>857</v>
      </c>
      <c r="C1173" s="145" t="s">
        <v>665</v>
      </c>
      <c r="D1173" s="116"/>
      <c r="E1173" s="8"/>
      <c r="F1173" s="8"/>
      <c r="G1173" s="8"/>
      <c r="H1173" s="8"/>
      <c r="I1173" s="8"/>
      <c r="J1173" s="8"/>
      <c r="K1173" s="8"/>
      <c r="L1173" s="8"/>
      <c r="M1173" s="8"/>
      <c r="N1173" s="8"/>
      <c r="O1173" s="8"/>
      <c r="P1173" s="8"/>
      <c r="Q1173" s="8"/>
      <c r="R1173" s="8"/>
      <c r="S1173" s="8"/>
      <c r="T1173" s="8"/>
      <c r="U1173" s="8"/>
      <c r="V1173" s="8"/>
      <c r="W1173" s="8"/>
      <c r="X1173" s="7"/>
      <c r="Y1173" s="7">
        <v>389</v>
      </c>
      <c r="Z1173" s="7">
        <f>SUM(Y1174)</f>
        <v>389</v>
      </c>
      <c r="AA1173" s="42">
        <f t="shared" si="495"/>
        <v>0.18670237529577205</v>
      </c>
      <c r="AB1173" s="45">
        <f t="shared" si="496"/>
        <v>255.194141673026</v>
      </c>
    </row>
    <row r="1174" spans="1:28" s="37" customFormat="1" x14ac:dyDescent="0.15">
      <c r="A1174" s="175" t="s">
        <v>674</v>
      </c>
      <c r="B1174" s="137" t="s">
        <v>858</v>
      </c>
      <c r="C1174" s="145"/>
      <c r="D1174" s="116"/>
      <c r="E1174" s="8">
        <f>SUM(E1172:E1173)</f>
        <v>0</v>
      </c>
      <c r="F1174" s="8">
        <f t="shared" ref="F1174:Y1174" si="504">SUM(F1172:F1173)</f>
        <v>0</v>
      </c>
      <c r="G1174" s="8">
        <f t="shared" si="504"/>
        <v>0</v>
      </c>
      <c r="H1174" s="8">
        <f t="shared" si="504"/>
        <v>0</v>
      </c>
      <c r="I1174" s="8">
        <f t="shared" si="504"/>
        <v>0</v>
      </c>
      <c r="J1174" s="8">
        <f t="shared" si="504"/>
        <v>0</v>
      </c>
      <c r="K1174" s="8">
        <f t="shared" si="504"/>
        <v>0</v>
      </c>
      <c r="L1174" s="8">
        <f t="shared" si="504"/>
        <v>0</v>
      </c>
      <c r="M1174" s="8">
        <f t="shared" si="504"/>
        <v>0</v>
      </c>
      <c r="N1174" s="8">
        <f t="shared" si="504"/>
        <v>0</v>
      </c>
      <c r="O1174" s="8">
        <f t="shared" si="504"/>
        <v>560.6</v>
      </c>
      <c r="P1174" s="8">
        <f t="shared" si="504"/>
        <v>0</v>
      </c>
      <c r="Q1174" s="8">
        <f t="shared" si="504"/>
        <v>0</v>
      </c>
      <c r="R1174" s="8">
        <f t="shared" si="504"/>
        <v>0</v>
      </c>
      <c r="S1174" s="8">
        <f t="shared" si="504"/>
        <v>0</v>
      </c>
      <c r="T1174" s="8">
        <f t="shared" si="504"/>
        <v>0</v>
      </c>
      <c r="U1174" s="8">
        <f t="shared" si="504"/>
        <v>0</v>
      </c>
      <c r="V1174" s="8">
        <f t="shared" si="504"/>
        <v>0</v>
      </c>
      <c r="W1174" s="8">
        <f t="shared" si="504"/>
        <v>0</v>
      </c>
      <c r="X1174" s="8">
        <f t="shared" si="504"/>
        <v>0</v>
      </c>
      <c r="Y1174" s="8">
        <f t="shared" si="504"/>
        <v>389</v>
      </c>
      <c r="Z1174" s="7">
        <f>SUM(Z1172:Z1173)</f>
        <v>949.6</v>
      </c>
      <c r="AA1174" s="42">
        <f t="shared" ref="AA1174:AA1207" si="505">Z1174/$Z$1207</f>
        <v>0.45576497578628572</v>
      </c>
      <c r="AB1174" s="45">
        <f t="shared" ref="AB1174:AB1207" si="506">AA1174*$Z$1208</f>
        <v>622.96235715348462</v>
      </c>
    </row>
    <row r="1175" spans="1:28" s="37" customFormat="1" ht="16.5" customHeight="1" x14ac:dyDescent="0.15">
      <c r="A1175" s="175" t="s">
        <v>674</v>
      </c>
      <c r="B1175" s="21"/>
      <c r="C1175" s="21" t="s">
        <v>78</v>
      </c>
      <c r="D1175" s="29"/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5">
        <v>26.6</v>
      </c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>
        <f t="shared" ref="Z1175:Z1203" si="507">SUM(E1175:X1175)</f>
        <v>26.6</v>
      </c>
      <c r="AA1175" s="41">
        <f t="shared" si="505"/>
        <v>1.2766794814569504E-2</v>
      </c>
      <c r="AB1175" s="44">
        <f t="shared" si="506"/>
        <v>17.450293492294325</v>
      </c>
    </row>
    <row r="1176" spans="1:28" s="37" customFormat="1" ht="16.5" customHeight="1" x14ac:dyDescent="0.15">
      <c r="A1176" s="175" t="s">
        <v>674</v>
      </c>
      <c r="B1176" s="21" t="s">
        <v>817</v>
      </c>
      <c r="C1176" s="21" t="s">
        <v>670</v>
      </c>
      <c r="D1176" s="29"/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>
        <v>22.25</v>
      </c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5">
        <f t="shared" si="507"/>
        <v>22.25</v>
      </c>
      <c r="AA1176" s="41">
        <f t="shared" si="505"/>
        <v>1.0678991903164341E-2</v>
      </c>
      <c r="AB1176" s="44">
        <f t="shared" si="506"/>
        <v>14.596580082840179</v>
      </c>
    </row>
    <row r="1177" spans="1:28" s="37" customFormat="1" ht="16.5" customHeight="1" x14ac:dyDescent="0.15">
      <c r="A1177" s="175" t="s">
        <v>674</v>
      </c>
      <c r="B1177" s="21" t="s">
        <v>818</v>
      </c>
      <c r="C1177" s="21" t="s">
        <v>670</v>
      </c>
      <c r="D1177" s="29"/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>
        <v>22.25</v>
      </c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>
        <f t="shared" si="507"/>
        <v>22.25</v>
      </c>
      <c r="AA1177" s="41">
        <f t="shared" si="505"/>
        <v>1.0678991903164341E-2</v>
      </c>
      <c r="AB1177" s="44">
        <f t="shared" si="506"/>
        <v>14.596580082840179</v>
      </c>
    </row>
    <row r="1178" spans="1:28" s="37" customFormat="1" ht="16.5" customHeight="1" x14ac:dyDescent="0.15">
      <c r="A1178" s="175" t="s">
        <v>674</v>
      </c>
      <c r="B1178" s="21" t="s">
        <v>819</v>
      </c>
      <c r="C1178" s="21" t="s">
        <v>670</v>
      </c>
      <c r="D1178" s="29"/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5">
        <v>22.25</v>
      </c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>
        <f t="shared" si="507"/>
        <v>22.25</v>
      </c>
      <c r="AA1178" s="41">
        <f t="shared" si="505"/>
        <v>1.0678991903164341E-2</v>
      </c>
      <c r="AB1178" s="44">
        <f t="shared" si="506"/>
        <v>14.596580082840179</v>
      </c>
    </row>
    <row r="1179" spans="1:28" s="37" customFormat="1" ht="16.5" customHeight="1" x14ac:dyDescent="0.15">
      <c r="A1179" s="175" t="s">
        <v>674</v>
      </c>
      <c r="B1179" s="21" t="s">
        <v>820</v>
      </c>
      <c r="C1179" s="21" t="s">
        <v>670</v>
      </c>
      <c r="D1179" s="29"/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>
        <v>22.25</v>
      </c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>
        <f t="shared" si="507"/>
        <v>22.25</v>
      </c>
      <c r="AA1179" s="41">
        <f t="shared" si="505"/>
        <v>1.0678991903164341E-2</v>
      </c>
      <c r="AB1179" s="44">
        <f t="shared" si="506"/>
        <v>14.596580082840179</v>
      </c>
    </row>
    <row r="1180" spans="1:28" s="37" customFormat="1" ht="16.5" customHeight="1" x14ac:dyDescent="0.15">
      <c r="A1180" s="175" t="s">
        <v>674</v>
      </c>
      <c r="B1180" s="21" t="s">
        <v>821</v>
      </c>
      <c r="C1180" s="21" t="s">
        <v>670</v>
      </c>
      <c r="D1180" s="29"/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>
        <v>22.25</v>
      </c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>
        <f t="shared" si="507"/>
        <v>22.25</v>
      </c>
      <c r="AA1180" s="41">
        <f t="shared" si="505"/>
        <v>1.0678991903164341E-2</v>
      </c>
      <c r="AB1180" s="44">
        <f t="shared" si="506"/>
        <v>14.596580082840179</v>
      </c>
    </row>
    <row r="1181" spans="1:28" s="37" customFormat="1" ht="16.5" customHeight="1" x14ac:dyDescent="0.15">
      <c r="A1181" s="175" t="s">
        <v>674</v>
      </c>
      <c r="B1181" s="21" t="s">
        <v>822</v>
      </c>
      <c r="C1181" s="21" t="s">
        <v>670</v>
      </c>
      <c r="D1181" s="29"/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>
        <v>22.25</v>
      </c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>
        <f t="shared" si="507"/>
        <v>22.25</v>
      </c>
      <c r="AA1181" s="41">
        <f t="shared" si="505"/>
        <v>1.0678991903164341E-2</v>
      </c>
      <c r="AB1181" s="44">
        <f t="shared" si="506"/>
        <v>14.596580082840179</v>
      </c>
    </row>
    <row r="1182" spans="1:28" s="37" customFormat="1" ht="16.5" customHeight="1" x14ac:dyDescent="0.15">
      <c r="A1182" s="175" t="s">
        <v>674</v>
      </c>
      <c r="B1182" s="21" t="s">
        <v>823</v>
      </c>
      <c r="C1182" s="21" t="s">
        <v>670</v>
      </c>
      <c r="D1182" s="29"/>
      <c r="E1182" s="5"/>
      <c r="F1182" s="5"/>
      <c r="G1182" s="32"/>
      <c r="H1182" s="5"/>
      <c r="I1182" s="5"/>
      <c r="J1182" s="5"/>
      <c r="K1182" s="5"/>
      <c r="L1182" s="5"/>
      <c r="M1182" s="5"/>
      <c r="N1182" s="5"/>
      <c r="O1182" s="5">
        <v>22.25</v>
      </c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5">
        <f t="shared" si="507"/>
        <v>22.25</v>
      </c>
      <c r="AA1182" s="41">
        <f t="shared" si="505"/>
        <v>1.0678991903164341E-2</v>
      </c>
      <c r="AB1182" s="44">
        <f t="shared" si="506"/>
        <v>14.596580082840179</v>
      </c>
    </row>
    <row r="1183" spans="1:28" s="37" customFormat="1" ht="16.5" customHeight="1" x14ac:dyDescent="0.15">
      <c r="A1183" s="175" t="s">
        <v>674</v>
      </c>
      <c r="B1183" s="21" t="s">
        <v>824</v>
      </c>
      <c r="C1183" s="21" t="s">
        <v>670</v>
      </c>
      <c r="D1183" s="29"/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>
        <v>22.25</v>
      </c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>
        <f t="shared" si="507"/>
        <v>22.25</v>
      </c>
      <c r="AA1183" s="41">
        <f t="shared" si="505"/>
        <v>1.0678991903164341E-2</v>
      </c>
      <c r="AB1183" s="44">
        <f t="shared" si="506"/>
        <v>14.596580082840179</v>
      </c>
    </row>
    <row r="1184" spans="1:28" s="37" customFormat="1" ht="16.5" customHeight="1" x14ac:dyDescent="0.15">
      <c r="A1184" s="175" t="s">
        <v>674</v>
      </c>
      <c r="B1184" s="21" t="s">
        <v>825</v>
      </c>
      <c r="C1184" s="21" t="s">
        <v>670</v>
      </c>
      <c r="D1184" s="29"/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>
        <v>22.25</v>
      </c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>
        <f t="shared" si="507"/>
        <v>22.25</v>
      </c>
      <c r="AA1184" s="41">
        <f t="shared" si="505"/>
        <v>1.0678991903164341E-2</v>
      </c>
      <c r="AB1184" s="44">
        <f t="shared" si="506"/>
        <v>14.596580082840179</v>
      </c>
    </row>
    <row r="1185" spans="1:28" s="37" customFormat="1" ht="16.5" customHeight="1" x14ac:dyDescent="0.15">
      <c r="A1185" s="175" t="s">
        <v>674</v>
      </c>
      <c r="B1185" s="21" t="s">
        <v>826</v>
      </c>
      <c r="C1185" s="21" t="s">
        <v>670</v>
      </c>
      <c r="D1185" s="29"/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>
        <v>22.25</v>
      </c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>
        <f t="shared" si="507"/>
        <v>22.25</v>
      </c>
      <c r="AA1185" s="41">
        <f t="shared" si="505"/>
        <v>1.0678991903164341E-2</v>
      </c>
      <c r="AB1185" s="44">
        <f t="shared" si="506"/>
        <v>14.596580082840179</v>
      </c>
    </row>
    <row r="1186" spans="1:28" s="37" customFormat="1" ht="16.5" customHeight="1" x14ac:dyDescent="0.15">
      <c r="A1186" s="175" t="s">
        <v>674</v>
      </c>
      <c r="B1186" s="21" t="s">
        <v>827</v>
      </c>
      <c r="C1186" s="21" t="s">
        <v>670</v>
      </c>
      <c r="D1186" s="29"/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>
        <v>22.25</v>
      </c>
      <c r="P1186" s="5"/>
      <c r="Q1186" s="5"/>
      <c r="R1186" s="5"/>
      <c r="S1186" s="5"/>
      <c r="T1186" s="5"/>
      <c r="U1186" s="5"/>
      <c r="V1186" s="5"/>
      <c r="W1186" s="5"/>
      <c r="X1186" s="5"/>
      <c r="Y1186" s="5"/>
      <c r="Z1186" s="5">
        <f t="shared" si="507"/>
        <v>22.25</v>
      </c>
      <c r="AA1186" s="41">
        <f t="shared" si="505"/>
        <v>1.0678991903164341E-2</v>
      </c>
      <c r="AB1186" s="44">
        <f t="shared" si="506"/>
        <v>14.596580082840179</v>
      </c>
    </row>
    <row r="1187" spans="1:28" s="37" customFormat="1" ht="16.5" customHeight="1" x14ac:dyDescent="0.15">
      <c r="A1187" s="175" t="s">
        <v>674</v>
      </c>
      <c r="B1187" s="21" t="s">
        <v>828</v>
      </c>
      <c r="C1187" s="21" t="s">
        <v>670</v>
      </c>
      <c r="D1187" s="29"/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>
        <v>22.25</v>
      </c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>
        <f t="shared" si="507"/>
        <v>22.25</v>
      </c>
      <c r="AA1187" s="41">
        <f t="shared" si="505"/>
        <v>1.0678991903164341E-2</v>
      </c>
      <c r="AB1187" s="44">
        <f t="shared" si="506"/>
        <v>14.596580082840179</v>
      </c>
    </row>
    <row r="1188" spans="1:28" s="37" customFormat="1" ht="16.5" customHeight="1" x14ac:dyDescent="0.15">
      <c r="A1188" s="175" t="s">
        <v>674</v>
      </c>
      <c r="B1188" s="21" t="s">
        <v>829</v>
      </c>
      <c r="C1188" s="21" t="s">
        <v>670</v>
      </c>
      <c r="D1188" s="29"/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>
        <v>22.25</v>
      </c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>
        <f t="shared" si="507"/>
        <v>22.25</v>
      </c>
      <c r="AA1188" s="41">
        <f t="shared" si="505"/>
        <v>1.0678991903164341E-2</v>
      </c>
      <c r="AB1188" s="44">
        <f t="shared" si="506"/>
        <v>14.596580082840179</v>
      </c>
    </row>
    <row r="1189" spans="1:28" s="37" customFormat="1" ht="16.5" customHeight="1" x14ac:dyDescent="0.15">
      <c r="A1189" s="175" t="s">
        <v>674</v>
      </c>
      <c r="B1189" s="21" t="s">
        <v>830</v>
      </c>
      <c r="C1189" s="21" t="s">
        <v>670</v>
      </c>
      <c r="D1189" s="29"/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>
        <v>22.25</v>
      </c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5">
        <f t="shared" si="507"/>
        <v>22.25</v>
      </c>
      <c r="AA1189" s="41">
        <f t="shared" si="505"/>
        <v>1.0678991903164341E-2</v>
      </c>
      <c r="AB1189" s="44">
        <f t="shared" si="506"/>
        <v>14.596580082840179</v>
      </c>
    </row>
    <row r="1190" spans="1:28" s="37" customFormat="1" ht="16.5" customHeight="1" x14ac:dyDescent="0.15">
      <c r="A1190" s="175" t="s">
        <v>674</v>
      </c>
      <c r="B1190" s="21" t="s">
        <v>831</v>
      </c>
      <c r="C1190" s="21" t="s">
        <v>670</v>
      </c>
      <c r="D1190" s="29"/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>
        <v>22.25</v>
      </c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>
        <f t="shared" si="507"/>
        <v>22.25</v>
      </c>
      <c r="AA1190" s="41">
        <f t="shared" si="505"/>
        <v>1.0678991903164341E-2</v>
      </c>
      <c r="AB1190" s="44">
        <f t="shared" si="506"/>
        <v>14.596580082840179</v>
      </c>
    </row>
    <row r="1191" spans="1:28" s="37" customFormat="1" ht="16.5" customHeight="1" x14ac:dyDescent="0.15">
      <c r="A1191" s="175" t="s">
        <v>674</v>
      </c>
      <c r="B1191" s="21" t="s">
        <v>832</v>
      </c>
      <c r="C1191" s="21" t="s">
        <v>670</v>
      </c>
      <c r="D1191" s="29"/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>
        <v>22.25</v>
      </c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>
        <f t="shared" si="507"/>
        <v>22.25</v>
      </c>
      <c r="AA1191" s="41">
        <f t="shared" si="505"/>
        <v>1.0678991903164341E-2</v>
      </c>
      <c r="AB1191" s="44">
        <f t="shared" si="506"/>
        <v>14.596580082840179</v>
      </c>
    </row>
    <row r="1192" spans="1:28" s="37" customFormat="1" ht="16.5" customHeight="1" x14ac:dyDescent="0.15">
      <c r="A1192" s="175" t="s">
        <v>674</v>
      </c>
      <c r="B1192" s="21" t="s">
        <v>833</v>
      </c>
      <c r="C1192" s="21" t="s">
        <v>670</v>
      </c>
      <c r="D1192" s="29"/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>
        <v>22.25</v>
      </c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>
        <f t="shared" si="507"/>
        <v>22.25</v>
      </c>
      <c r="AA1192" s="41">
        <f t="shared" si="505"/>
        <v>1.0678991903164341E-2</v>
      </c>
      <c r="AB1192" s="44">
        <f t="shared" si="506"/>
        <v>14.596580082840179</v>
      </c>
    </row>
    <row r="1193" spans="1:28" s="37" customFormat="1" ht="16.5" customHeight="1" x14ac:dyDescent="0.15">
      <c r="A1193" s="175" t="s">
        <v>674</v>
      </c>
      <c r="B1193" s="21" t="s">
        <v>834</v>
      </c>
      <c r="C1193" s="21" t="s">
        <v>670</v>
      </c>
      <c r="D1193" s="29"/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>
        <v>22.25</v>
      </c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>
        <f t="shared" si="507"/>
        <v>22.25</v>
      </c>
      <c r="AA1193" s="41">
        <f t="shared" si="505"/>
        <v>1.0678991903164341E-2</v>
      </c>
      <c r="AB1193" s="44">
        <f t="shared" si="506"/>
        <v>14.596580082840179</v>
      </c>
    </row>
    <row r="1194" spans="1:28" s="37" customFormat="1" ht="16.5" customHeight="1" x14ac:dyDescent="0.15">
      <c r="A1194" s="175" t="s">
        <v>674</v>
      </c>
      <c r="B1194" s="21" t="s">
        <v>835</v>
      </c>
      <c r="C1194" s="21" t="s">
        <v>670</v>
      </c>
      <c r="D1194" s="29"/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>
        <v>22.25</v>
      </c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>
        <f t="shared" si="507"/>
        <v>22.25</v>
      </c>
      <c r="AA1194" s="41">
        <f t="shared" si="505"/>
        <v>1.0678991903164341E-2</v>
      </c>
      <c r="AB1194" s="44">
        <f t="shared" si="506"/>
        <v>14.596580082840179</v>
      </c>
    </row>
    <row r="1195" spans="1:28" s="37" customFormat="1" ht="16.5" customHeight="1" x14ac:dyDescent="0.15">
      <c r="A1195" s="175" t="s">
        <v>674</v>
      </c>
      <c r="B1195" s="21" t="s">
        <v>836</v>
      </c>
      <c r="C1195" s="21" t="s">
        <v>670</v>
      </c>
      <c r="D1195" s="29"/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>
        <v>22.25</v>
      </c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>
        <f t="shared" si="507"/>
        <v>22.25</v>
      </c>
      <c r="AA1195" s="41">
        <f t="shared" si="505"/>
        <v>1.0678991903164341E-2</v>
      </c>
      <c r="AB1195" s="44">
        <f t="shared" si="506"/>
        <v>14.596580082840179</v>
      </c>
    </row>
    <row r="1196" spans="1:28" s="37" customFormat="1" ht="16.5" customHeight="1" x14ac:dyDescent="0.15">
      <c r="A1196" s="175" t="s">
        <v>674</v>
      </c>
      <c r="B1196" s="21" t="s">
        <v>837</v>
      </c>
      <c r="C1196" s="21" t="s">
        <v>670</v>
      </c>
      <c r="D1196" s="29"/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>
        <v>22.25</v>
      </c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>
        <f t="shared" si="507"/>
        <v>22.25</v>
      </c>
      <c r="AA1196" s="41">
        <f t="shared" si="505"/>
        <v>1.0678991903164341E-2</v>
      </c>
      <c r="AB1196" s="44">
        <f t="shared" si="506"/>
        <v>14.596580082840179</v>
      </c>
    </row>
    <row r="1197" spans="1:28" s="37" customFormat="1" ht="16.5" customHeight="1" x14ac:dyDescent="0.15">
      <c r="A1197" s="175" t="s">
        <v>674</v>
      </c>
      <c r="B1197" s="21" t="s">
        <v>838</v>
      </c>
      <c r="C1197" s="21" t="s">
        <v>670</v>
      </c>
      <c r="D1197" s="29"/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5">
        <v>22.25</v>
      </c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>
        <f t="shared" si="507"/>
        <v>22.25</v>
      </c>
      <c r="AA1197" s="41">
        <f t="shared" si="505"/>
        <v>1.0678991903164341E-2</v>
      </c>
      <c r="AB1197" s="44">
        <f t="shared" si="506"/>
        <v>14.596580082840179</v>
      </c>
    </row>
    <row r="1198" spans="1:28" s="37" customFormat="1" ht="16.5" customHeight="1" x14ac:dyDescent="0.15">
      <c r="A1198" s="175" t="s">
        <v>674</v>
      </c>
      <c r="B1198" s="21" t="s">
        <v>839</v>
      </c>
      <c r="C1198" s="21" t="s">
        <v>670</v>
      </c>
      <c r="D1198" s="29"/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>
        <v>22.25</v>
      </c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>
        <f t="shared" si="507"/>
        <v>22.25</v>
      </c>
      <c r="AA1198" s="41">
        <f t="shared" si="505"/>
        <v>1.0678991903164341E-2</v>
      </c>
      <c r="AB1198" s="44">
        <f t="shared" si="506"/>
        <v>14.596580082840179</v>
      </c>
    </row>
    <row r="1199" spans="1:28" s="37" customFormat="1" ht="16.5" customHeight="1" x14ac:dyDescent="0.15">
      <c r="A1199" s="175" t="s">
        <v>674</v>
      </c>
      <c r="B1199" s="21" t="s">
        <v>840</v>
      </c>
      <c r="C1199" s="21" t="s">
        <v>670</v>
      </c>
      <c r="D1199" s="29"/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>
        <v>22.25</v>
      </c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>
        <f t="shared" si="507"/>
        <v>22.25</v>
      </c>
      <c r="AA1199" s="41">
        <f t="shared" si="505"/>
        <v>1.0678991903164341E-2</v>
      </c>
      <c r="AB1199" s="44">
        <f t="shared" si="506"/>
        <v>14.596580082840179</v>
      </c>
    </row>
    <row r="1200" spans="1:28" s="37" customFormat="1" ht="16.5" customHeight="1" x14ac:dyDescent="0.15">
      <c r="A1200" s="175" t="s">
        <v>674</v>
      </c>
      <c r="B1200" s="21" t="s">
        <v>841</v>
      </c>
      <c r="C1200" s="21" t="s">
        <v>670</v>
      </c>
      <c r="D1200" s="29"/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>
        <v>22.25</v>
      </c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>
        <f t="shared" si="507"/>
        <v>22.25</v>
      </c>
      <c r="AA1200" s="41">
        <f t="shared" si="505"/>
        <v>1.0678991903164341E-2</v>
      </c>
      <c r="AB1200" s="44">
        <f t="shared" si="506"/>
        <v>14.596580082840179</v>
      </c>
    </row>
    <row r="1201" spans="1:28" s="37" customFormat="1" ht="16.5" customHeight="1" x14ac:dyDescent="0.15">
      <c r="A1201" s="175" t="s">
        <v>674</v>
      </c>
      <c r="B1201" s="21" t="s">
        <v>842</v>
      </c>
      <c r="C1201" s="21" t="s">
        <v>670</v>
      </c>
      <c r="D1201" s="29"/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>
        <v>22.25</v>
      </c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>
        <f t="shared" si="507"/>
        <v>22.25</v>
      </c>
      <c r="AA1201" s="41">
        <f t="shared" si="505"/>
        <v>1.0678991903164341E-2</v>
      </c>
      <c r="AB1201" s="44">
        <f t="shared" si="506"/>
        <v>14.596580082840179</v>
      </c>
    </row>
    <row r="1202" spans="1:28" s="37" customFormat="1" ht="16.5" customHeight="1" x14ac:dyDescent="0.15">
      <c r="A1202" s="175" t="s">
        <v>674</v>
      </c>
      <c r="B1202" s="21" t="s">
        <v>843</v>
      </c>
      <c r="C1202" s="21" t="s">
        <v>670</v>
      </c>
      <c r="D1202" s="29"/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>
        <v>22.25</v>
      </c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>
        <f t="shared" si="507"/>
        <v>22.25</v>
      </c>
      <c r="AA1202" s="41">
        <f t="shared" si="505"/>
        <v>1.0678991903164341E-2</v>
      </c>
      <c r="AB1202" s="44">
        <f t="shared" si="506"/>
        <v>14.596580082840179</v>
      </c>
    </row>
    <row r="1203" spans="1:28" s="37" customFormat="1" ht="16.5" customHeight="1" x14ac:dyDescent="0.15">
      <c r="A1203" s="175" t="s">
        <v>674</v>
      </c>
      <c r="B1203" s="21" t="s">
        <v>844</v>
      </c>
      <c r="C1203" s="21" t="s">
        <v>670</v>
      </c>
      <c r="D1203" s="29"/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>
        <v>22.25</v>
      </c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>
        <f t="shared" si="507"/>
        <v>22.25</v>
      </c>
      <c r="AA1203" s="41">
        <f t="shared" si="505"/>
        <v>1.0678991903164341E-2</v>
      </c>
      <c r="AB1203" s="44">
        <f t="shared" si="506"/>
        <v>14.596580082840179</v>
      </c>
    </row>
    <row r="1204" spans="1:28" s="37" customFormat="1" x14ac:dyDescent="0.15">
      <c r="A1204" s="175" t="s">
        <v>674</v>
      </c>
      <c r="B1204" s="137" t="s">
        <v>276</v>
      </c>
      <c r="C1204" s="145"/>
      <c r="D1204" s="116"/>
      <c r="E1204" s="8">
        <f t="shared" ref="E1204:Z1204" si="508">SUM(E1175:E1203)</f>
        <v>0</v>
      </c>
      <c r="F1204" s="8">
        <f t="shared" si="508"/>
        <v>0</v>
      </c>
      <c r="G1204" s="8">
        <f t="shared" si="508"/>
        <v>0</v>
      </c>
      <c r="H1204" s="8">
        <f t="shared" si="508"/>
        <v>0</v>
      </c>
      <c r="I1204" s="8">
        <f t="shared" si="508"/>
        <v>0</v>
      </c>
      <c r="J1204" s="8">
        <f t="shared" si="508"/>
        <v>0</v>
      </c>
      <c r="K1204" s="8">
        <f t="shared" si="508"/>
        <v>0</v>
      </c>
      <c r="L1204" s="8">
        <f t="shared" si="508"/>
        <v>0</v>
      </c>
      <c r="M1204" s="8">
        <f t="shared" si="508"/>
        <v>0</v>
      </c>
      <c r="N1204" s="8">
        <f t="shared" si="508"/>
        <v>0</v>
      </c>
      <c r="O1204" s="8">
        <f t="shared" si="508"/>
        <v>649.6</v>
      </c>
      <c r="P1204" s="8">
        <f t="shared" si="508"/>
        <v>0</v>
      </c>
      <c r="Q1204" s="8">
        <f t="shared" si="508"/>
        <v>0</v>
      </c>
      <c r="R1204" s="8">
        <f t="shared" si="508"/>
        <v>0</v>
      </c>
      <c r="S1204" s="8">
        <f t="shared" si="508"/>
        <v>0</v>
      </c>
      <c r="T1204" s="8">
        <f t="shared" si="508"/>
        <v>0</v>
      </c>
      <c r="U1204" s="8">
        <f t="shared" si="508"/>
        <v>0</v>
      </c>
      <c r="V1204" s="8">
        <f t="shared" si="508"/>
        <v>0</v>
      </c>
      <c r="W1204" s="8">
        <f t="shared" si="508"/>
        <v>0</v>
      </c>
      <c r="X1204" s="8">
        <f t="shared" si="508"/>
        <v>0</v>
      </c>
      <c r="Y1204" s="8">
        <f t="shared" si="508"/>
        <v>0</v>
      </c>
      <c r="Z1204" s="8">
        <f t="shared" si="508"/>
        <v>649.6</v>
      </c>
      <c r="AA1204" s="42">
        <f t="shared" si="505"/>
        <v>0.31177856810317106</v>
      </c>
      <c r="AB1204" s="45">
        <f t="shared" si="506"/>
        <v>426.15453581181936</v>
      </c>
    </row>
    <row r="1205" spans="1:28" s="37" customFormat="1" ht="16.5" customHeight="1" x14ac:dyDescent="0.15">
      <c r="A1205" s="175" t="s">
        <v>674</v>
      </c>
      <c r="B1205" s="137" t="s">
        <v>857</v>
      </c>
      <c r="C1205" s="145" t="s">
        <v>673</v>
      </c>
      <c r="D1205" s="116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7"/>
      <c r="Y1205" s="7">
        <v>300</v>
      </c>
      <c r="Z1205" s="7">
        <f>SUM(Y1206)</f>
        <v>300</v>
      </c>
      <c r="AA1205" s="42">
        <f t="shared" si="505"/>
        <v>0.14398640768311469</v>
      </c>
      <c r="AB1205" s="45">
        <f t="shared" si="506"/>
        <v>196.80782134166529</v>
      </c>
    </row>
    <row r="1206" spans="1:28" s="37" customFormat="1" x14ac:dyDescent="0.15">
      <c r="A1206" s="175" t="s">
        <v>674</v>
      </c>
      <c r="B1206" s="137" t="s">
        <v>858</v>
      </c>
      <c r="C1206" s="145"/>
      <c r="D1206" s="116"/>
      <c r="E1206" s="8">
        <f>SUM(E1204:E1205)</f>
        <v>0</v>
      </c>
      <c r="F1206" s="8">
        <f t="shared" ref="F1206:Y1206" si="509">SUM(F1204:F1205)</f>
        <v>0</v>
      </c>
      <c r="G1206" s="8">
        <f t="shared" si="509"/>
        <v>0</v>
      </c>
      <c r="H1206" s="8">
        <f t="shared" si="509"/>
        <v>0</v>
      </c>
      <c r="I1206" s="8">
        <f t="shared" si="509"/>
        <v>0</v>
      </c>
      <c r="J1206" s="8">
        <f t="shared" si="509"/>
        <v>0</v>
      </c>
      <c r="K1206" s="8">
        <f t="shared" si="509"/>
        <v>0</v>
      </c>
      <c r="L1206" s="8">
        <f t="shared" si="509"/>
        <v>0</v>
      </c>
      <c r="M1206" s="8">
        <f t="shared" si="509"/>
        <v>0</v>
      </c>
      <c r="N1206" s="8">
        <f t="shared" si="509"/>
        <v>0</v>
      </c>
      <c r="O1206" s="8">
        <f t="shared" si="509"/>
        <v>649.6</v>
      </c>
      <c r="P1206" s="8">
        <f t="shared" si="509"/>
        <v>0</v>
      </c>
      <c r="Q1206" s="8">
        <f t="shared" si="509"/>
        <v>0</v>
      </c>
      <c r="R1206" s="8">
        <f t="shared" si="509"/>
        <v>0</v>
      </c>
      <c r="S1206" s="8">
        <f t="shared" si="509"/>
        <v>0</v>
      </c>
      <c r="T1206" s="8">
        <f t="shared" si="509"/>
        <v>0</v>
      </c>
      <c r="U1206" s="8">
        <f t="shared" si="509"/>
        <v>0</v>
      </c>
      <c r="V1206" s="8">
        <f t="shared" si="509"/>
        <v>0</v>
      </c>
      <c r="W1206" s="8">
        <f t="shared" si="509"/>
        <v>0</v>
      </c>
      <c r="X1206" s="8">
        <f t="shared" si="509"/>
        <v>0</v>
      </c>
      <c r="Y1206" s="8">
        <f t="shared" si="509"/>
        <v>300</v>
      </c>
      <c r="Z1206" s="7">
        <f>SUM(Z1204:Z1205)</f>
        <v>949.6</v>
      </c>
      <c r="AA1206" s="42">
        <f t="shared" si="505"/>
        <v>0.45576497578628572</v>
      </c>
      <c r="AB1206" s="45">
        <f t="shared" si="506"/>
        <v>622.96235715348462</v>
      </c>
    </row>
    <row r="1207" spans="1:28" s="37" customFormat="1" x14ac:dyDescent="0.15">
      <c r="A1207" s="22" t="s">
        <v>333</v>
      </c>
      <c r="B1207" s="84"/>
      <c r="C1207" s="146"/>
      <c r="D1207" s="117"/>
      <c r="E1207" s="12">
        <f>SUM(E1117,E1144,E1172,E1204)</f>
        <v>0</v>
      </c>
      <c r="F1207" s="12">
        <f t="shared" ref="F1207:X1207" si="510">SUM(F1117,F1144,F1172,F1204)</f>
        <v>0</v>
      </c>
      <c r="G1207" s="12">
        <f t="shared" si="510"/>
        <v>0</v>
      </c>
      <c r="H1207" s="12">
        <f t="shared" si="510"/>
        <v>0</v>
      </c>
      <c r="I1207" s="12">
        <f t="shared" si="510"/>
        <v>0</v>
      </c>
      <c r="J1207" s="12">
        <f t="shared" si="510"/>
        <v>0</v>
      </c>
      <c r="K1207" s="12">
        <f t="shared" si="510"/>
        <v>0</v>
      </c>
      <c r="L1207" s="12">
        <f t="shared" si="510"/>
        <v>0</v>
      </c>
      <c r="M1207" s="12">
        <f t="shared" si="510"/>
        <v>0</v>
      </c>
      <c r="N1207" s="12">
        <f t="shared" si="510"/>
        <v>0</v>
      </c>
      <c r="O1207" s="12">
        <f t="shared" si="510"/>
        <v>2083.5300000000002</v>
      </c>
      <c r="P1207" s="12">
        <f t="shared" si="510"/>
        <v>0</v>
      </c>
      <c r="Q1207" s="12">
        <f t="shared" si="510"/>
        <v>0</v>
      </c>
      <c r="R1207" s="12">
        <f t="shared" si="510"/>
        <v>0</v>
      </c>
      <c r="S1207" s="12">
        <f t="shared" si="510"/>
        <v>0</v>
      </c>
      <c r="T1207" s="12">
        <f t="shared" si="510"/>
        <v>0</v>
      </c>
      <c r="U1207" s="12">
        <f t="shared" si="510"/>
        <v>0</v>
      </c>
      <c r="V1207" s="12">
        <f t="shared" si="510"/>
        <v>0</v>
      </c>
      <c r="W1207" s="12">
        <f t="shared" si="510"/>
        <v>0</v>
      </c>
      <c r="X1207" s="12">
        <f t="shared" si="510"/>
        <v>0</v>
      </c>
      <c r="Y1207" s="12">
        <f t="shared" ref="Y1207:Z1207" si="511">SUM(Y1117,Y1144,Y1172,Y1204)</f>
        <v>0</v>
      </c>
      <c r="Z1207" s="12">
        <f t="shared" si="511"/>
        <v>2083.5300000000002</v>
      </c>
      <c r="AA1207" s="51">
        <f t="shared" si="505"/>
        <v>1</v>
      </c>
      <c r="AB1207" s="49">
        <f t="shared" si="506"/>
        <v>1366.85</v>
      </c>
    </row>
    <row r="1208" spans="1:28" s="37" customFormat="1" ht="16.5" customHeight="1" x14ac:dyDescent="0.15">
      <c r="A1208" s="22" t="s">
        <v>331</v>
      </c>
      <c r="B1208" s="22"/>
      <c r="C1208" s="22" t="s">
        <v>973</v>
      </c>
      <c r="D1208" s="96"/>
      <c r="E1208" s="61"/>
      <c r="F1208" s="61"/>
      <c r="G1208" s="61"/>
      <c r="H1208" s="61"/>
      <c r="I1208" s="61"/>
      <c r="J1208" s="61"/>
      <c r="K1208" s="61"/>
      <c r="L1208" s="61"/>
      <c r="M1208" s="61"/>
      <c r="N1208" s="61"/>
      <c r="O1208" s="61"/>
      <c r="P1208" s="61"/>
      <c r="Q1208" s="61"/>
      <c r="R1208" s="61"/>
      <c r="S1208" s="61"/>
      <c r="T1208" s="61"/>
      <c r="U1208" s="61"/>
      <c r="V1208" s="61"/>
      <c r="W1208" s="61"/>
      <c r="X1208" s="61"/>
      <c r="Y1208" s="12">
        <f t="shared" ref="Y1208" si="512">SUM(Y1118,Y1145,Y1173,Y1205)</f>
        <v>1366.85</v>
      </c>
      <c r="Z1208" s="13">
        <f>SUM(Y1209)</f>
        <v>1366.85</v>
      </c>
      <c r="AA1208" s="48"/>
      <c r="AB1208" s="49"/>
    </row>
    <row r="1209" spans="1:28" s="37" customFormat="1" x14ac:dyDescent="0.15">
      <c r="A1209" s="22" t="s">
        <v>332</v>
      </c>
      <c r="B1209" s="22"/>
      <c r="C1209" s="22"/>
      <c r="D1209" s="96"/>
      <c r="E1209" s="12">
        <f>SUM(E1207:E1208)</f>
        <v>0</v>
      </c>
      <c r="F1209" s="12">
        <f t="shared" ref="F1209:Z1209" si="513">SUM(F1207:F1208)</f>
        <v>0</v>
      </c>
      <c r="G1209" s="12">
        <f t="shared" si="513"/>
        <v>0</v>
      </c>
      <c r="H1209" s="12">
        <f t="shared" si="513"/>
        <v>0</v>
      </c>
      <c r="I1209" s="12">
        <f t="shared" si="513"/>
        <v>0</v>
      </c>
      <c r="J1209" s="12">
        <f t="shared" si="513"/>
        <v>0</v>
      </c>
      <c r="K1209" s="12">
        <f t="shared" si="513"/>
        <v>0</v>
      </c>
      <c r="L1209" s="12">
        <f t="shared" si="513"/>
        <v>0</v>
      </c>
      <c r="M1209" s="12">
        <f t="shared" si="513"/>
        <v>0</v>
      </c>
      <c r="N1209" s="12">
        <f t="shared" si="513"/>
        <v>0</v>
      </c>
      <c r="O1209" s="12">
        <f t="shared" si="513"/>
        <v>2083.5300000000002</v>
      </c>
      <c r="P1209" s="12">
        <f t="shared" si="513"/>
        <v>0</v>
      </c>
      <c r="Q1209" s="12">
        <f t="shared" si="513"/>
        <v>0</v>
      </c>
      <c r="R1209" s="12">
        <f t="shared" si="513"/>
        <v>0</v>
      </c>
      <c r="S1209" s="12">
        <f t="shared" si="513"/>
        <v>0</v>
      </c>
      <c r="T1209" s="12">
        <f t="shared" si="513"/>
        <v>0</v>
      </c>
      <c r="U1209" s="12">
        <f t="shared" si="513"/>
        <v>0</v>
      </c>
      <c r="V1209" s="12">
        <f t="shared" si="513"/>
        <v>0</v>
      </c>
      <c r="W1209" s="12">
        <f t="shared" si="513"/>
        <v>0</v>
      </c>
      <c r="X1209" s="12">
        <f t="shared" si="513"/>
        <v>0</v>
      </c>
      <c r="Y1209" s="12">
        <f t="shared" si="513"/>
        <v>1366.85</v>
      </c>
      <c r="Z1209" s="12">
        <f t="shared" si="513"/>
        <v>3450.38</v>
      </c>
      <c r="AA1209" s="48"/>
      <c r="AB1209" s="49"/>
    </row>
    <row r="1210" spans="1:28" s="37" customFormat="1" x14ac:dyDescent="0.15">
      <c r="A1210" s="56" t="s">
        <v>681</v>
      </c>
      <c r="B1210" s="62"/>
      <c r="C1210" s="56"/>
      <c r="D1210" s="62"/>
      <c r="E1210" s="57">
        <f t="shared" ref="E1210:X1210" si="514">E1207/$Z$1207</f>
        <v>0</v>
      </c>
      <c r="F1210" s="57">
        <f t="shared" si="514"/>
        <v>0</v>
      </c>
      <c r="G1210" s="57">
        <f t="shared" si="514"/>
        <v>0</v>
      </c>
      <c r="H1210" s="57">
        <f t="shared" si="514"/>
        <v>0</v>
      </c>
      <c r="I1210" s="57">
        <f t="shared" si="514"/>
        <v>0</v>
      </c>
      <c r="J1210" s="57">
        <f t="shared" si="514"/>
        <v>0</v>
      </c>
      <c r="K1210" s="57">
        <f t="shared" si="514"/>
        <v>0</v>
      </c>
      <c r="L1210" s="57">
        <f t="shared" si="514"/>
        <v>0</v>
      </c>
      <c r="M1210" s="57">
        <f t="shared" si="514"/>
        <v>0</v>
      </c>
      <c r="N1210" s="57">
        <f t="shared" si="514"/>
        <v>0</v>
      </c>
      <c r="O1210" s="57">
        <f t="shared" si="514"/>
        <v>1</v>
      </c>
      <c r="P1210" s="57">
        <f t="shared" si="514"/>
        <v>0</v>
      </c>
      <c r="Q1210" s="57">
        <f t="shared" si="514"/>
        <v>0</v>
      </c>
      <c r="R1210" s="57">
        <f t="shared" si="514"/>
        <v>0</v>
      </c>
      <c r="S1210" s="57">
        <f t="shared" si="514"/>
        <v>0</v>
      </c>
      <c r="T1210" s="57">
        <f t="shared" si="514"/>
        <v>0</v>
      </c>
      <c r="U1210" s="57">
        <f t="shared" si="514"/>
        <v>0</v>
      </c>
      <c r="V1210" s="57">
        <f t="shared" si="514"/>
        <v>0</v>
      </c>
      <c r="W1210" s="57">
        <f t="shared" si="514"/>
        <v>0</v>
      </c>
      <c r="X1210" s="57">
        <f t="shared" si="514"/>
        <v>0</v>
      </c>
      <c r="Y1210" s="57"/>
      <c r="Z1210" s="57">
        <f>Z1207/$Z$1207</f>
        <v>1</v>
      </c>
      <c r="AA1210" s="58"/>
      <c r="AB1210" s="59"/>
    </row>
    <row r="1211" spans="1:28" s="37" customFormat="1" x14ac:dyDescent="0.15">
      <c r="A1211" s="56" t="s">
        <v>678</v>
      </c>
      <c r="B1211" s="62"/>
      <c r="C1211" s="56"/>
      <c r="D1211" s="62"/>
      <c r="E1211" s="60">
        <f t="shared" ref="E1211:X1211" si="515">E1210*$Z$1208</f>
        <v>0</v>
      </c>
      <c r="F1211" s="60">
        <f t="shared" si="515"/>
        <v>0</v>
      </c>
      <c r="G1211" s="60">
        <f t="shared" si="515"/>
        <v>0</v>
      </c>
      <c r="H1211" s="60">
        <f t="shared" si="515"/>
        <v>0</v>
      </c>
      <c r="I1211" s="60">
        <f t="shared" si="515"/>
        <v>0</v>
      </c>
      <c r="J1211" s="60">
        <f t="shared" si="515"/>
        <v>0</v>
      </c>
      <c r="K1211" s="60">
        <f t="shared" si="515"/>
        <v>0</v>
      </c>
      <c r="L1211" s="60">
        <f t="shared" si="515"/>
        <v>0</v>
      </c>
      <c r="M1211" s="60">
        <f t="shared" si="515"/>
        <v>0</v>
      </c>
      <c r="N1211" s="60">
        <f t="shared" si="515"/>
        <v>0</v>
      </c>
      <c r="O1211" s="60">
        <f t="shared" si="515"/>
        <v>1366.85</v>
      </c>
      <c r="P1211" s="60">
        <f t="shared" si="515"/>
        <v>0</v>
      </c>
      <c r="Q1211" s="60">
        <f t="shared" si="515"/>
        <v>0</v>
      </c>
      <c r="R1211" s="60">
        <f t="shared" si="515"/>
        <v>0</v>
      </c>
      <c r="S1211" s="60">
        <f t="shared" si="515"/>
        <v>0</v>
      </c>
      <c r="T1211" s="60">
        <f t="shared" si="515"/>
        <v>0</v>
      </c>
      <c r="U1211" s="60">
        <f t="shared" si="515"/>
        <v>0</v>
      </c>
      <c r="V1211" s="60">
        <f t="shared" si="515"/>
        <v>0</v>
      </c>
      <c r="W1211" s="60">
        <f t="shared" si="515"/>
        <v>0</v>
      </c>
      <c r="X1211" s="60">
        <f t="shared" si="515"/>
        <v>0</v>
      </c>
      <c r="Y1211" s="60"/>
      <c r="Z1211" s="60">
        <f>Z1210*$Z$1208</f>
        <v>1366.85</v>
      </c>
      <c r="AA1211" s="58"/>
      <c r="AB1211" s="59"/>
    </row>
    <row r="1212" spans="1:28" s="37" customFormat="1" x14ac:dyDescent="0.15">
      <c r="A1212" s="56" t="s">
        <v>686</v>
      </c>
      <c r="B1212" s="62"/>
      <c r="C1212" s="56"/>
      <c r="D1212" s="62"/>
      <c r="E1212" s="60">
        <f>SUM(E1207,E1211)</f>
        <v>0</v>
      </c>
      <c r="F1212" s="60">
        <f t="shared" ref="F1212:Z1212" si="516">SUM(F1207,F1211)</f>
        <v>0</v>
      </c>
      <c r="G1212" s="60">
        <f t="shared" si="516"/>
        <v>0</v>
      </c>
      <c r="H1212" s="60">
        <f t="shared" si="516"/>
        <v>0</v>
      </c>
      <c r="I1212" s="60">
        <f t="shared" si="516"/>
        <v>0</v>
      </c>
      <c r="J1212" s="60">
        <f t="shared" si="516"/>
        <v>0</v>
      </c>
      <c r="K1212" s="60">
        <f t="shared" si="516"/>
        <v>0</v>
      </c>
      <c r="L1212" s="60">
        <f t="shared" si="516"/>
        <v>0</v>
      </c>
      <c r="M1212" s="60">
        <f t="shared" si="516"/>
        <v>0</v>
      </c>
      <c r="N1212" s="60">
        <f t="shared" si="516"/>
        <v>0</v>
      </c>
      <c r="O1212" s="60">
        <f t="shared" si="516"/>
        <v>3450.38</v>
      </c>
      <c r="P1212" s="60">
        <f t="shared" si="516"/>
        <v>0</v>
      </c>
      <c r="Q1212" s="60">
        <f t="shared" si="516"/>
        <v>0</v>
      </c>
      <c r="R1212" s="60">
        <f t="shared" si="516"/>
        <v>0</v>
      </c>
      <c r="S1212" s="60">
        <f t="shared" si="516"/>
        <v>0</v>
      </c>
      <c r="T1212" s="60">
        <f t="shared" si="516"/>
        <v>0</v>
      </c>
      <c r="U1212" s="60">
        <f t="shared" si="516"/>
        <v>0</v>
      </c>
      <c r="V1212" s="60">
        <f t="shared" si="516"/>
        <v>0</v>
      </c>
      <c r="W1212" s="60">
        <f t="shared" si="516"/>
        <v>0</v>
      </c>
      <c r="X1212" s="60">
        <f t="shared" si="516"/>
        <v>0</v>
      </c>
      <c r="Y1212" s="60"/>
      <c r="Z1212" s="60">
        <f t="shared" si="516"/>
        <v>3450.38</v>
      </c>
      <c r="AA1212" s="58"/>
      <c r="AB1212" s="59"/>
    </row>
    <row r="1213" spans="1:28" s="37" customFormat="1" ht="16.5" customHeight="1" x14ac:dyDescent="0.15">
      <c r="A1213" s="198" t="s">
        <v>679</v>
      </c>
      <c r="B1213" s="199"/>
      <c r="C1213" s="138"/>
      <c r="D1213" s="104"/>
      <c r="E1213" s="53">
        <f t="shared" ref="E1213:Z1213" si="517">SUM(E94,E292,E390,E434,E501,E557,E692,E724,E912,E953,E974,E1039,E1103,E1207)</f>
        <v>8089.25</v>
      </c>
      <c r="F1213" s="53">
        <f t="shared" si="517"/>
        <v>12291.42</v>
      </c>
      <c r="G1213" s="53">
        <f t="shared" si="517"/>
        <v>4219.1899999999987</v>
      </c>
      <c r="H1213" s="53">
        <f t="shared" si="517"/>
        <v>787.09999999999991</v>
      </c>
      <c r="I1213" s="53">
        <f t="shared" si="517"/>
        <v>3479.45</v>
      </c>
      <c r="J1213" s="53">
        <f t="shared" si="517"/>
        <v>4643.8999999999996</v>
      </c>
      <c r="K1213" s="53">
        <f t="shared" si="517"/>
        <v>5326.3</v>
      </c>
      <c r="L1213" s="53">
        <f t="shared" si="517"/>
        <v>0</v>
      </c>
      <c r="M1213" s="53">
        <f t="shared" si="517"/>
        <v>1232.5</v>
      </c>
      <c r="N1213" s="53">
        <f t="shared" si="517"/>
        <v>281.73</v>
      </c>
      <c r="O1213" s="53">
        <f t="shared" si="517"/>
        <v>6287.7499999999982</v>
      </c>
      <c r="P1213" s="53">
        <f t="shared" si="517"/>
        <v>68.739999999999995</v>
      </c>
      <c r="Q1213" s="53">
        <f t="shared" si="517"/>
        <v>1067.0200000000002</v>
      </c>
      <c r="R1213" s="53">
        <f t="shared" si="517"/>
        <v>660.71</v>
      </c>
      <c r="S1213" s="53">
        <f t="shared" si="517"/>
        <v>626.37999999999988</v>
      </c>
      <c r="T1213" s="53">
        <f t="shared" si="517"/>
        <v>888.46</v>
      </c>
      <c r="U1213" s="53">
        <f t="shared" si="517"/>
        <v>0</v>
      </c>
      <c r="V1213" s="53">
        <f t="shared" si="517"/>
        <v>0</v>
      </c>
      <c r="W1213" s="53">
        <f t="shared" si="517"/>
        <v>0</v>
      </c>
      <c r="X1213" s="53">
        <f t="shared" si="517"/>
        <v>1972.6399999999999</v>
      </c>
      <c r="Y1213" s="53">
        <f t="shared" si="517"/>
        <v>1910.19</v>
      </c>
      <c r="Z1213" s="53">
        <f t="shared" si="517"/>
        <v>51922.54</v>
      </c>
      <c r="AA1213" s="30"/>
      <c r="AB1213" s="43"/>
    </row>
    <row r="1214" spans="1:28" s="37" customFormat="1" ht="16.5" customHeight="1" x14ac:dyDescent="0.15">
      <c r="A1214" s="198" t="s">
        <v>680</v>
      </c>
      <c r="B1214" s="199"/>
      <c r="C1214" s="138"/>
      <c r="D1214" s="104"/>
      <c r="E1214" s="53">
        <f t="shared" ref="E1214:Z1214" si="518">SUM(E98,E296,E394,E438,E505,E561,E696,E728,E916,E957,E978,E1043,E1107,E1211)</f>
        <v>3279.5236059343279</v>
      </c>
      <c r="F1214" s="53">
        <f t="shared" si="518"/>
        <v>5453.950137945305</v>
      </c>
      <c r="G1214" s="53">
        <f t="shared" si="518"/>
        <v>2174.6954176710024</v>
      </c>
      <c r="H1214" s="53">
        <f t="shared" si="518"/>
        <v>407.67296863527099</v>
      </c>
      <c r="I1214" s="53">
        <f t="shared" si="518"/>
        <v>1936.45</v>
      </c>
      <c r="J1214" s="53">
        <f t="shared" si="518"/>
        <v>1645.3972816481985</v>
      </c>
      <c r="K1214" s="53">
        <f t="shared" si="518"/>
        <v>2014.3320068672667</v>
      </c>
      <c r="L1214" s="53">
        <f t="shared" si="518"/>
        <v>0</v>
      </c>
      <c r="M1214" s="53">
        <f t="shared" si="518"/>
        <v>646.87528160073407</v>
      </c>
      <c r="N1214" s="53">
        <f t="shared" si="518"/>
        <v>114.70206120061718</v>
      </c>
      <c r="O1214" s="53">
        <f t="shared" si="518"/>
        <v>3980.3880719667627</v>
      </c>
      <c r="P1214" s="53">
        <f t="shared" si="518"/>
        <v>36.409694570030439</v>
      </c>
      <c r="Q1214" s="53">
        <f t="shared" si="518"/>
        <v>469.58669303240663</v>
      </c>
      <c r="R1214" s="53">
        <f t="shared" si="518"/>
        <v>322.43562703174814</v>
      </c>
      <c r="S1214" s="53">
        <f t="shared" si="518"/>
        <v>331.77632360744349</v>
      </c>
      <c r="T1214" s="53">
        <f t="shared" si="518"/>
        <v>317.13</v>
      </c>
      <c r="U1214" s="53">
        <f t="shared" si="518"/>
        <v>0</v>
      </c>
      <c r="V1214" s="53">
        <f t="shared" si="518"/>
        <v>0</v>
      </c>
      <c r="W1214" s="53">
        <f t="shared" si="518"/>
        <v>0</v>
      </c>
      <c r="X1214" s="53">
        <f t="shared" si="518"/>
        <v>1011.704828288879</v>
      </c>
      <c r="Y1214" s="53">
        <f t="shared" si="518"/>
        <v>0</v>
      </c>
      <c r="Z1214" s="53">
        <f t="shared" si="518"/>
        <v>24143.029999999995</v>
      </c>
      <c r="AA1214" s="15"/>
      <c r="AB1214" s="43"/>
    </row>
    <row r="1215" spans="1:28" s="37" customFormat="1" ht="16.5" customHeight="1" x14ac:dyDescent="0.15">
      <c r="A1215" s="198" t="s">
        <v>92</v>
      </c>
      <c r="B1215" s="199"/>
      <c r="C1215" s="138"/>
      <c r="D1215" s="104"/>
      <c r="E1215" s="52">
        <f>SUM(E1213:E1214)</f>
        <v>11368.773605934328</v>
      </c>
      <c r="F1215" s="52">
        <f t="shared" ref="F1215:Z1215" si="519">SUM(F1213:F1214)</f>
        <v>17745.370137945305</v>
      </c>
      <c r="G1215" s="52">
        <f t="shared" si="519"/>
        <v>6393.8854176710011</v>
      </c>
      <c r="H1215" s="52">
        <f t="shared" si="519"/>
        <v>1194.7729686352709</v>
      </c>
      <c r="I1215" s="52">
        <f t="shared" si="519"/>
        <v>5415.9</v>
      </c>
      <c r="J1215" s="52">
        <f t="shared" si="519"/>
        <v>6289.2972816481979</v>
      </c>
      <c r="K1215" s="52">
        <f t="shared" si="519"/>
        <v>7340.6320068672667</v>
      </c>
      <c r="L1215" s="52">
        <f t="shared" si="519"/>
        <v>0</v>
      </c>
      <c r="M1215" s="52">
        <f t="shared" si="519"/>
        <v>1879.3752816007341</v>
      </c>
      <c r="N1215" s="52">
        <f t="shared" si="519"/>
        <v>396.43206120061723</v>
      </c>
      <c r="O1215" s="52">
        <f t="shared" si="519"/>
        <v>10268.138071966761</v>
      </c>
      <c r="P1215" s="52">
        <f t="shared" si="519"/>
        <v>105.14969457003043</v>
      </c>
      <c r="Q1215" s="52">
        <f t="shared" si="519"/>
        <v>1536.6066930324068</v>
      </c>
      <c r="R1215" s="52">
        <f t="shared" si="519"/>
        <v>983.14562703174818</v>
      </c>
      <c r="S1215" s="52">
        <f t="shared" si="519"/>
        <v>958.15632360744337</v>
      </c>
      <c r="T1215" s="52">
        <f t="shared" si="519"/>
        <v>1205.5900000000001</v>
      </c>
      <c r="U1215" s="52">
        <f t="shared" si="519"/>
        <v>0</v>
      </c>
      <c r="V1215" s="52">
        <f t="shared" si="519"/>
        <v>0</v>
      </c>
      <c r="W1215" s="52">
        <f t="shared" si="519"/>
        <v>0</v>
      </c>
      <c r="X1215" s="52">
        <f t="shared" si="519"/>
        <v>2984.3448282888789</v>
      </c>
      <c r="Y1215" s="52">
        <f t="shared" si="519"/>
        <v>1910.19</v>
      </c>
      <c r="Z1215" s="52">
        <f t="shared" si="519"/>
        <v>76065.569999999992</v>
      </c>
      <c r="AA1215" s="15"/>
      <c r="AB1215" s="43"/>
    </row>
    <row r="1216" spans="1:28" x14ac:dyDescent="0.15">
      <c r="A1216" s="196"/>
      <c r="B1216" s="196"/>
      <c r="C1216" s="197"/>
      <c r="D1216" s="196"/>
      <c r="E1216" s="196"/>
      <c r="F1216" s="196"/>
      <c r="G1216" s="196"/>
      <c r="H1216" s="196"/>
      <c r="I1216" s="196"/>
      <c r="J1216" s="15"/>
      <c r="K1216" s="15"/>
      <c r="L1216" s="15"/>
      <c r="M1216" s="15"/>
      <c r="N1216" s="15"/>
      <c r="O1216" s="15"/>
      <c r="P1216" s="15"/>
      <c r="Q1216" s="15"/>
      <c r="R1216" s="15"/>
      <c r="S1216" s="15"/>
      <c r="T1216" s="15"/>
      <c r="U1216" s="15"/>
      <c r="V1216" s="15"/>
      <c r="W1216" s="15"/>
      <c r="X1216" s="15"/>
      <c r="Y1216" s="15"/>
      <c r="Z1216" s="15"/>
      <c r="AA1216" s="15"/>
    </row>
    <row r="1218" spans="2:26" x14ac:dyDescent="0.15">
      <c r="Z1218" s="91"/>
    </row>
    <row r="1219" spans="2:26" x14ac:dyDescent="0.15">
      <c r="Z1219" s="91"/>
    </row>
    <row r="1220" spans="2:26" x14ac:dyDescent="0.15">
      <c r="Z1220" s="91"/>
    </row>
    <row r="1221" spans="2:26" x14ac:dyDescent="0.15">
      <c r="B1221" s="2">
        <f>SUBTOTAL(9,F26:F1032)</f>
        <v>55885.111901311313</v>
      </c>
    </row>
  </sheetData>
  <autoFilter ref="A5:AD1215"/>
  <mergeCells count="23">
    <mergeCell ref="M4:O4"/>
    <mergeCell ref="E4:L4"/>
    <mergeCell ref="A1216:I1216"/>
    <mergeCell ref="A1215:B1215"/>
    <mergeCell ref="A1213:B1213"/>
    <mergeCell ref="A1214:B1214"/>
    <mergeCell ref="C3:C5"/>
    <mergeCell ref="A1:Z1"/>
    <mergeCell ref="S4:T4"/>
    <mergeCell ref="Y3:Y5"/>
    <mergeCell ref="P4:R4"/>
    <mergeCell ref="E3:R3"/>
    <mergeCell ref="U4:V4"/>
    <mergeCell ref="A3:A5"/>
    <mergeCell ref="W4:W5"/>
    <mergeCell ref="X3:X5"/>
    <mergeCell ref="S3:W3"/>
    <mergeCell ref="D3:D5"/>
    <mergeCell ref="B3:B5"/>
    <mergeCell ref="X2:AB2"/>
    <mergeCell ref="Z3:Z5"/>
    <mergeCell ref="AA3:AA5"/>
    <mergeCell ref="AB3:AB5"/>
  </mergeCells>
  <phoneticPr fontId="1" type="noConversion"/>
  <printOptions horizontalCentered="1" verticalCentered="1"/>
  <pageMargins left="0" right="0" top="0" bottom="0" header="0.31496062992125984" footer="0.31496062992125984"/>
  <pageSetup paperSize="9" scale="4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Sheet5</vt:lpstr>
      <vt:lpstr>대학건물별 용도 사용현황</vt:lpstr>
      <vt:lpstr>'대학건물별 용도 사용현황'!Print_Area</vt:lpstr>
      <vt:lpstr>'대학건물별 용도 사용현황'!Print_Titles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HONGSUNGHO</cp:lastModifiedBy>
  <cp:lastPrinted>2018-11-15T01:00:49Z</cp:lastPrinted>
  <dcterms:created xsi:type="dcterms:W3CDTF">2010-11-24T06:32:18Z</dcterms:created>
  <dcterms:modified xsi:type="dcterms:W3CDTF">2018-11-15T01:00:55Z</dcterms:modified>
</cp:coreProperties>
</file>